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peluri PC 2026" sheetId="1" state="visible" r:id="rId3"/>
  </sheets>
  <definedNames>
    <definedName function="false" hidden="false" localSheetId="0" name="_xlnm.Print_Area" vbProcedure="false">'Apeluri PC 2026'!$B$2:$P$319</definedName>
    <definedName function="false" hidden="false" localSheetId="0" name="_xlnm.Print_Titles" vbProcedure="false">'Apeluri PC 2026'!$6:$9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<sst xmlns="http://schemas.openxmlformats.org/spreadsheetml/2006/main" count="3005" uniqueCount="935">
  <si>
    <r>
      <rPr>
        <b val="true"/>
        <sz val="24"/>
        <color rgb="FF000099"/>
        <rFont val="Trebuchet MS"/>
        <family val="2"/>
        <charset val="1"/>
      </rPr>
      <t xml:space="preserve">Calendarul estimativ consolidat al lansărilor de apeluri de proiecte pentru anul 2026
- PROGRAMELE FINANȚATE ÎN CADRUL POLITICII DE COEZIUNE 2021-2027 </t>
    </r>
    <r>
      <rPr>
        <b val="true"/>
        <sz val="24"/>
        <color rgb="FFC00000"/>
        <rFont val="Trebuchet MS"/>
        <family val="2"/>
        <charset val="1"/>
      </rPr>
      <t xml:space="preserve">- VERS.IANUARIE 2026</t>
    </r>
  </si>
  <si>
    <t xml:space="preserve">Nr. crt.</t>
  </si>
  <si>
    <t xml:space="preserve">Program</t>
  </si>
  <si>
    <t xml:space="preserve">Autoritate de Management </t>
  </si>
  <si>
    <t xml:space="preserve">Domeniu</t>
  </si>
  <si>
    <t xml:space="preserve">Denumire apel de finanțare</t>
  </si>
  <si>
    <t xml:space="preserve">Obiectivele apelului de finanțare</t>
  </si>
  <si>
    <t xml:space="preserve">Obiectivul de politică sau obiectivul specific vizat</t>
  </si>
  <si>
    <t xml:space="preserve">Zona geografică vizată </t>
  </si>
  <si>
    <t xml:space="preserve">Buget total apel (euro)</t>
  </si>
  <si>
    <t xml:space="preserve">Din care buget UE apel (euro)</t>
  </si>
  <si>
    <t xml:space="preserve">Sursă de finanțare (tip fond)</t>
  </si>
  <si>
    <t xml:space="preserve">Tipul de solicitanți eligibili / Beneficiari eligibili </t>
  </si>
  <si>
    <t xml:space="preserve">Tip apel
(competitiv/necompetitiv/
primul venit-primul servit)</t>
  </si>
  <si>
    <t xml:space="preserve">Dată ESTIMATĂ deschidere apel in SMIS
(lună/an)  </t>
  </si>
  <si>
    <t xml:space="preserve">Dată ESTIMATĂ închidere apel
(lună/an)  </t>
  </si>
  <si>
    <t xml:space="preserve">Programul Regional Nord-Est  </t>
  </si>
  <si>
    <t xml:space="preserve">ADR Nord-Est - AM PR Nord-Est</t>
  </si>
  <si>
    <t xml:space="preserve">Cercetare, dezvoltare, inovare</t>
  </si>
  <si>
    <t xml:space="preserve">Finanțarea proiectelor cu promotori privați din Regiunea Nord-Est - sprijinirea Văilor Regionale de Inovare în Programul Orizont Europa (RIVs)</t>
  </si>
  <si>
    <t xml:space="preserve">Sprijinirea cu grant, prin co-finanțare, a consolidării ecosistemului regional de inovare în domeniul medicinei personalizate - Apel Interregional PRECISEU</t>
  </si>
  <si>
    <t xml:space="preserve">OP1, RSO1.1</t>
  </si>
  <si>
    <t xml:space="preserve">LDR, Regiunea Nord-Est</t>
  </si>
  <si>
    <t xml:space="preserve">FEDR</t>
  </si>
  <si>
    <t xml:space="preserve">IMM-uri </t>
  </si>
  <si>
    <t xml:space="preserve">competitiv, cu termen limită de depunere</t>
  </si>
  <si>
    <t xml:space="preserve">Dezvoltarea inovativă a clusterelor </t>
  </si>
  <si>
    <t xml:space="preserve">Sprijinirea cu grant a structurilor asociative de tip cluster pentru dezvoltarea de resurse de cercetare-dezvoltare-inovare</t>
  </si>
  <si>
    <t xml:space="preserve">Clustere</t>
  </si>
  <si>
    <t xml:space="preserve">Modernizarea microîntrinderilor</t>
  </si>
  <si>
    <t xml:space="preserve">Investitii pentru modernizarea microintreprinderilor  - apel 2 </t>
  </si>
  <si>
    <t xml:space="preserve">Sprijinirea cu grant a microîntreprinderilor pentru realizarea de investiții </t>
  </si>
  <si>
    <t xml:space="preserve">OP1, RSO1.3</t>
  </si>
  <si>
    <t xml:space="preserve">Microîntreprinderi</t>
  </si>
  <si>
    <t xml:space="preserve">Parcuri industriale</t>
  </si>
  <si>
    <t xml:space="preserve">Construire, extindere parcuri industriale</t>
  </si>
  <si>
    <t xml:space="preserve">Sprijinirea cu grant a parcurilor industriale</t>
  </si>
  <si>
    <t xml:space="preserve">UAT#</t>
  </si>
  <si>
    <t xml:space="preserve">Digitalizare servicii publice</t>
  </si>
  <si>
    <t xml:space="preserve">Dezvoltarea de servicii publice digitale noi, orientate integrat către mediul privat, cetățeni și comunitatea locală - Municipii reședință de județ, Municipii</t>
  </si>
  <si>
    <t xml:space="preserve">Valorificarea avantajelor digitalizării, în beneficiul cetățenilor și al autorităților publice</t>
  </si>
  <si>
    <t xml:space="preserve">OP1, RSO1.2</t>
  </si>
  <si>
    <t xml:space="preserve">UAT municipii resedință de județ, UAT municipii</t>
  </si>
  <si>
    <t xml:space="preserve">necompetitiv, cu termen limită de depunere</t>
  </si>
  <si>
    <t xml:space="preserve">Dezvoltarea de servicii publice digitale noi, orientate integrat către mediul privat, cetateni si comunitatea locala - Orașe</t>
  </si>
  <si>
    <t xml:space="preserve">UAT orașe</t>
  </si>
  <si>
    <t xml:space="preserve">Dezvoltarea de servicii publice digitale noi, orientate integrat către mediul privat, cetățeni și comunitatea locala - Consilii județene</t>
  </si>
  <si>
    <t xml:space="preserve">UAT județ</t>
  </si>
  <si>
    <t xml:space="preserve">Eficienta energetica</t>
  </si>
  <si>
    <t xml:space="preserve">Investiții în clădirile rezidențiale în vederea creșterii eficienței energetice inclusiv, după caz, măsuri de consolidare structurală, în funcție de nivelul de expunere și vulnerabilitate la riscurile identificate - Orașe</t>
  </si>
  <si>
    <t xml:space="preserve">Măsuri pentru eficiență energetică, inclusiv clădiri</t>
  </si>
  <si>
    <t xml:space="preserve">OP2, RSO2.1 </t>
  </si>
  <si>
    <t xml:space="preserve">Investiții in clădirile rezidențiale în vederea creșterii eficienței energetice inclusiv, după caz, măsuri de consolidare structurală, în funcție de nivelul de expunere și vulnerabilitate la riscurile identificate - Municipii resedință de județ, Municipii</t>
  </si>
  <si>
    <t xml:space="preserve">Infrastructură de învățământ</t>
  </si>
  <si>
    <t xml:space="preserve">Dezvoltarea infrastructurii de învățământ universitar</t>
  </si>
  <si>
    <t xml:space="preserve">Dezvoltarea infrastructurii de învățământ </t>
  </si>
  <si>
    <t xml:space="preserve">OP4, RSO4.2 </t>
  </si>
  <si>
    <t xml:space="preserve">Universități</t>
  </si>
  <si>
    <t xml:space="preserve">Locuințe sociale</t>
  </si>
  <si>
    <t xml:space="preserve">OP4, RSO4.7 </t>
  </si>
  <si>
    <t xml:space="preserve">New European Bauhaus (NEB)</t>
  </si>
  <si>
    <t xml:space="preserve">Implementarea inițiativei NEB în zonele urbane și non-urbane</t>
  </si>
  <si>
    <t xml:space="preserve">Implementarea inițiativei NEB în zonele urbane și non-urbane care îmbină principii de estetică, incuziune socială și sustenabilitate</t>
  </si>
  <si>
    <t xml:space="preserve">OP5, RSO5.1 </t>
  </si>
  <si>
    <t xml:space="preserve">UAT urbane</t>
  </si>
  <si>
    <t xml:space="preserve">OP5, RSO5.2 </t>
  </si>
  <si>
    <t xml:space="preserve">UAT judetene, UAT comune</t>
  </si>
  <si>
    <t xml:space="preserve">Tehnologii strategice (STEP)</t>
  </si>
  <si>
    <t xml:space="preserve">Proiect pilot care implementează prevederile STEP în regiunea Nord-Est</t>
  </si>
  <si>
    <t xml:space="preserve">Sprijinirea investițiilor pentru dezvoltarea sau producția tehnologiilor critice</t>
  </si>
  <si>
    <t xml:space="preserve">OP1, RSO1.6 </t>
  </si>
  <si>
    <t xml:space="preserve">IMM-uri si intreprinderi mari;
Universiăți;
Organizatii de cercetare</t>
  </si>
  <si>
    <t xml:space="preserve">13 APELURI </t>
  </si>
  <si>
    <t xml:space="preserve">Programul Regional Sud - Est</t>
  </si>
  <si>
    <t xml:space="preserve">ADR Sud-Est - AM PR Sud-Est </t>
  </si>
  <si>
    <t xml:space="preserve">a) Proof of concept (1.1)</t>
  </si>
  <si>
    <t xml:space="preserve">OS 1.1 Dezvoltarea și creșterea  capacităților de cercetare și inovare și adoptarea tehnologiilor avansate (FEDR)</t>
  </si>
  <si>
    <t xml:space="preserve">OP1, OS1.1</t>
  </si>
  <si>
    <t xml:space="preserve">LDR, Regiunea Sud-Est </t>
  </si>
  <si>
    <t xml:space="preserve">IMM din mediul urban si rural
Parteneriat între IMM-uri și organisme de cercetare (precum universități sau institute de cercetare), indiferent de statutul legal (organizat conform legii publice sau private) sau de modul de finanțare</t>
  </si>
  <si>
    <t xml:space="preserve">competitiv</t>
  </si>
  <si>
    <t xml:space="preserve">b) Susținerea activităților de cercetare și inovare (1.1)</t>
  </si>
  <si>
    <t xml:space="preserve">IMM din mediul urban si rural
Parteneriate între organismele publice de cercetare/organisme private de utilitate publică (inclusiv instituții de învățământ superior) și IMM-uri din mediul urban și rural
Parteneriate între IMM -uri din mediul urban și rural</t>
  </si>
  <si>
    <t xml:space="preserve">Sprijinirea transferului tehnologic pentru creșterea gradului de inovare a întreprinderilor (1.2)</t>
  </si>
  <si>
    <t xml:space="preserve">Entități de inovare și transfer tehnologic, inclusiv Parcurile Științifice și Tehnologice</t>
  </si>
  <si>
    <t xml:space="preserve">Vouchere de inovare (1.2)</t>
  </si>
  <si>
    <t xml:space="preserve">IMM din mediul urban si rural</t>
  </si>
  <si>
    <t xml:space="preserve">Digitalizare</t>
  </si>
  <si>
    <t xml:space="preserve">Digitalizarea IMM-urilor din Regiunea Sud-Est (1.3)</t>
  </si>
  <si>
    <t xml:space="preserve">OS 1.2  Valorificarea avantajelor digitalizării, în beneficiul cetățenilor, al companiilor, al organizațiilor de cercetare și al autorităților publice (FEDR)</t>
  </si>
  <si>
    <t xml:space="preserve">OP1, OS1.2</t>
  </si>
  <si>
    <t xml:space="preserve">IMM-uri din mediul urban și rural</t>
  </si>
  <si>
    <t xml:space="preserve">Digitalizarea IMM-urilor din ITI Delta Dunarii (1.3)</t>
  </si>
  <si>
    <t xml:space="preserve">ITI Delta Dunării</t>
  </si>
  <si>
    <t xml:space="preserve">Susținerea digitalizării serviciilor publice într-un cadru integrat la nivel local și regional (1.4)</t>
  </si>
  <si>
    <t xml:space="preserve">STS, UAT -uri, parteneriate intre acestea</t>
  </si>
  <si>
    <t xml:space="preserve">necompetitiv</t>
  </si>
  <si>
    <t xml:space="preserve">IMM și antreprenoriat</t>
  </si>
  <si>
    <t xml:space="preserve"> Sprijinirea companiilor prin intermediul infrastructurilor suport de afaceri - parcuri
industriale 
 (1.5) </t>
  </si>
  <si>
    <t xml:space="preserve">OS 1.3. Intensificarea creșterii sustenabile și creșterea competitivității IMM-urilor și crearea de locuri de muncă în cadrul IMM-urilor, inclusiv prin investiții productive (FEDR)</t>
  </si>
  <si>
    <t xml:space="preserve">OP1, OS1.3</t>
  </si>
  <si>
    <t xml:space="preserve">IMM-uri, APL-uri, parteneriate între APL-uri, IMM-uri, ONG-uri - din mediul urban și rural </t>
  </si>
  <si>
    <t xml:space="preserve"> Sprijinirea companiilor prin intermediul infrastructurilor suport de afaceri - firme incubate (1.5)</t>
  </si>
  <si>
    <t xml:space="preserve">IMM-uri din mediul urban și rural care au contract de incubare cu un incubator</t>
  </si>
  <si>
    <t xml:space="preserve">Sprijinirea dezvoltarii microintreprinderilor din ITI Delta Dunarii (1.6)</t>
  </si>
  <si>
    <t xml:space="preserve">OS 1.3  Intensificarea creșterii durabile și a competitivității IMM-urilor și crearea de locuri de muncă în cadrul IMM-urilor, inclusiv prin investiții productive</t>
  </si>
  <si>
    <t xml:space="preserve">Microîntreprinderi din mediul urban si rural din ITI DD</t>
  </si>
  <si>
    <t xml:space="preserve">Sprijin pentru inovarea si cresterea competitivitatii IMM-urilor din ITI Delta Dunarii (1.6)</t>
  </si>
  <si>
    <t xml:space="preserve">IMM din ITI DD (intreprinder micro, mici si mijlocii din urban si rural)</t>
  </si>
  <si>
    <t xml:space="preserve">Sprijin pentru inovarea si cresterea competitivitatii IMM-urilor din ITI Delta Dunarii  - Clustere(1.6)</t>
  </si>
  <si>
    <t xml:space="preserve">Enitități de management a clusterului</t>
  </si>
  <si>
    <t xml:space="preserve">Dezvoltarea competențelor pentru specializare inteligentă și antreprenoriat (1.7)</t>
  </si>
  <si>
    <t xml:space="preserve">OS 1.4. Dezvoltarea competențelor pentru specializare inteligentă, tranziție industrială și antreprenoriat (FEDR)</t>
  </si>
  <si>
    <t xml:space="preserve">OP1, OS1.4</t>
  </si>
  <si>
    <t xml:space="preserve">IMM-uri din mediul urban și rural
Organisme de cercetare publice și private de utilitate publică din mediul rural și urban
Entități de inovare și transfer tehnologic din mediul urban și rural</t>
  </si>
  <si>
    <t xml:space="preserve">Capacitate administrativa</t>
  </si>
  <si>
    <t xml:space="preserve">Creșterea capacității administrative a actorilor regionali implicați în gestionarea RIS 3 (1.7)</t>
  </si>
  <si>
    <t xml:space="preserve">ADRSE</t>
  </si>
  <si>
    <t xml:space="preserve">Dezvoltarea întreprinderilor care contribuie la obiectivele platformei STEP (1.8)</t>
  </si>
  <si>
    <t xml:space="preserve">OS 1.6 Sprijinirea investițiilor care contribuie la obiectivele Platformei Tehnologii Strategice pentru Europa (platforma STEP) menționate la articolul 2 din Regulamentul (UE) 2024/795 al Parlamentului European și al Consiliului</t>
  </si>
  <si>
    <t xml:space="preserve">OP1, OS1.6</t>
  </si>
  <si>
    <t xml:space="preserve">IMM-uri din mediul urban si rural</t>
  </si>
  <si>
    <t xml:space="preserve">Energie si eficienta energetica </t>
  </si>
  <si>
    <t xml:space="preserve">Sprijinirea eficientei energetice in cladiri publice, inclusiv a celor cu statut de monument istoric (2.1 B) (proiecte ale caror documentatii au fost pregatite prin instrumentul ELENA)</t>
  </si>
  <si>
    <t xml:space="preserve">OS 2.1  Promovarea măsurilor de eficiență energetică și reducerea emisiilor de gaze cu efect de seră
Sprijinirea eficientei energetice in cladiri publice, inclusiv a celor cu statut de monument istoric</t>
  </si>
  <si>
    <t xml:space="preserve">OP2, OS2.1</t>
  </si>
  <si>
    <t xml:space="preserve">UAT-uri din mediul rural si urban (documentatii pregatite prin instrumentul ELENA)</t>
  </si>
  <si>
    <t xml:space="preserve">Biodiversitate</t>
  </si>
  <si>
    <t xml:space="preserve">Sprijin pentru dezvoltarea infrastructurii verzi în siturile Natura 2000 (2.5)</t>
  </si>
  <si>
    <t xml:space="preserve">OS 2.7 Intensificarea acțiunilor de protecției și conservare a naturii, a biodiversității și a infrastructurii verzi, inclusiv în zonele urbane, precum și reducerea tuturor formelor de poluare
Sprijin pentru dezvoltarea infrastructurii verzi în siturile Natura 2000</t>
  </si>
  <si>
    <t xml:space="preserve">OP2, OS2.7</t>
  </si>
  <si>
    <t xml:space="preserve">ITI Delta Dunării - Județul Tulcea</t>
  </si>
  <si>
    <t xml:space="preserve">ARBDD, UAT Judet/comune, parteneriate</t>
  </si>
  <si>
    <t xml:space="preserve">RESTORE</t>
  </si>
  <si>
    <t xml:space="preserve">Gestionarea riscului de inundatii (3.2)</t>
  </si>
  <si>
    <t xml:space="preserve">OS 2.10 Sprijinirea investiţiilor care vizează reconstrucţia ca răspuns la un dezastru natural produs în perioada 1 ianuarie 2024-31 decembrie 2025</t>
  </si>
  <si>
    <t xml:space="preserve">OP2, OS2.10</t>
  </si>
  <si>
    <t xml:space="preserve">RO224-Galați</t>
  </si>
  <si>
    <t xml:space="preserve">UAT-uri din judetul Galati</t>
  </si>
  <si>
    <t xml:space="preserve">Infrastructura de transport </t>
  </si>
  <si>
    <t xml:space="preserve">Instalarea de puncte de realimentare/ reîncărcare pentru vehicule electrice pe traseele drumurilor județene (4.1)</t>
  </si>
  <si>
    <t xml:space="preserve">OS 3.2 Dezvoltarea și ameliorarea unei mobilități naționale, regionale și locale sustenabile, reziliente la schimbările climatice, inteligente și intermodale, inclusiv îmbunătățirea accesului la TEN-T și a mobilității transfrontaliere</t>
  </si>
  <si>
    <t xml:space="preserve">OP3, OS3.2</t>
  </si>
  <si>
    <t xml:space="preserve">Sprijinirea dezvoltarii sistemului de transport public si a infrastructurii de acostare in ITI Delta Dunarii (4.2)</t>
  </si>
  <si>
    <t xml:space="preserve">UAT județ din ITI DD
Autorități publice centrale</t>
  </si>
  <si>
    <t xml:space="preserve">Educație</t>
  </si>
  <si>
    <t xml:space="preserve">Sprijinirea dezvoltarii infrastructurii educationale - invatamantul primar și secundar (5.2)</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</si>
  <si>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</si>
  <si>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OP4, OS4.2</t>
  </si>
  <si>
    <t xml:space="preserve">UAT-uri, Instituții ale administraţiei publice locale, Instituții de învățământ de stat (învățământul primar si secundar), Asociaţiile de Dezvoltare Intercomunitară înfiinţate conform prevederilor legale, Parteneriatele între entitățile de mai sus.</t>
  </si>
  <si>
    <t xml:space="preserve">Sprijinirea dezvoltarii infrastructurii educationale - invatamantul primar și secundar, in ITI Delta Dunarii (5.2)</t>
  </si>
  <si>
    <t xml:space="preserve">UAT municipii, UAT orașe, UAT comune din ITI DD</t>
  </si>
  <si>
    <t xml:space="preserve">Sprijinirea dezvoltarii infrastructurii educationale - invatamantul profesional si tehnic (5.3)</t>
  </si>
  <si>
    <t xml:space="preserve">UAT municipii, UAT orașe, UAT comune </t>
  </si>
  <si>
    <t xml:space="preserve">Sprijinirea dezvoltarii infrastructurii educationale - invatamantul profesional si tehnic, in ITI Delta Dunarii (5.3)</t>
  </si>
  <si>
    <t xml:space="preserve">Sprijinirea dezvoltarii infrastructurii taberelor școlare / centrelor de agrement pentru copii și tineri (5.5)</t>
  </si>
  <si>
    <t xml:space="preserve">OS 4.6 Creșterea rolului culturii și al turismului sustenabil în dezvoltarea economică, incluziunea socială și inovarea socială</t>
  </si>
  <si>
    <t xml:space="preserve">OP4, OS4.6</t>
  </si>
  <si>
    <t xml:space="preserve">Autorități publice centrale, autoritati publice locale</t>
  </si>
  <si>
    <t xml:space="preserve">Locuințe</t>
  </si>
  <si>
    <t xml:space="preserve">Asigurarea accesului la locuințe sociale/cu caracter social</t>
  </si>
  <si>
    <t xml:space="preserve">OS 4.7 Promovarea accesului la locuinţe la preţuri accesibile și durabile.</t>
  </si>
  <si>
    <t xml:space="preserve">OP4, OS4.7</t>
  </si>
  <si>
    <t xml:space="preserve">UAT-uri</t>
  </si>
  <si>
    <t xml:space="preserve">Regenerare urbana </t>
  </si>
  <si>
    <t xml:space="preserve">Dezvoltare integrată în  arealul urban  din ITI Delta Dunarii prin regenerare urbană, conservarea si dezvoltarea patrimoniului cultural/istoric și dezvoltarea turismului (6.1)</t>
  </si>
  <si>
    <t xml:space="preserve">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</si>
  <si>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 xml:space="preserve">OP5, OS5.1</t>
  </si>
  <si>
    <t xml:space="preserve">ITI Delta Dunării - Mun Tulcea</t>
  </si>
  <si>
    <t xml:space="preserve">UAT Municipiul Tulcea, UAT Judet, Parteneriat intre UAT-uri din ZUF, ADI, parteneriate intre UAT-uri - din ITI DD, parteneriate cu unitati de cult (pentru patrimoniu cultural/istoric), asociatii si fundatii (pentru activitatile categ E si F din GS) si OMD </t>
  </si>
  <si>
    <t xml:space="preserve">ITI Delta Dunării - Orase</t>
  </si>
  <si>
    <t xml:space="preserve">UAT Oras, UAT Judet, Parteneriat intre UAT-uri din ZUF, ADI, parteneriate intre UAT-uri - din ITI DD, parteneriate cu unitati de cult (pentru patrimoniu cultural/istoric), asociatii si fundatii (pentru activitatile categ E si F din GS) si OMD </t>
  </si>
  <si>
    <t xml:space="preserve">Turism</t>
  </si>
  <si>
    <t xml:space="preserve">Dezvoltarea infrastructurii publice de turism din zonele non-urbane ale ITI Delta Dunarii, inclusiv patrimoniul istoric si cultural (6.2)</t>
  </si>
  <si>
    <t xml:space="preserve">OS 5.2 Promovarea dezvoltării locale integrate și incluzive în domeniul social, economic și al mediului, precum și a culturii, a patrimoniului natural, a turismului durabil și a securității în alte zone decât cele urbane</t>
  </si>
  <si>
    <t xml:space="preserve">OP5, OS5.2</t>
  </si>
  <si>
    <t xml:space="preserve">UAT Judet, UAT Comuna - din ITI DD, Parteneriat intre UAT-uri eligibile, ADI, Unitati de cult/parteneriate cu UAT-uri (pentru patrimoniu cultural/istoric), Parteneriate UAT-uri eligibile cu asociatii si fundatii (pentru activitatile categ D si E din GS) si parteneriat UAT Judet cu OMD</t>
  </si>
  <si>
    <t xml:space="preserve">ADR Sud-Est - AM PR Sud-Est</t>
  </si>
  <si>
    <t xml:space="preserve">29 APELURI</t>
  </si>
  <si>
    <t xml:space="preserve">Programul Regional Sud Muntenia</t>
  </si>
  <si>
    <t xml:space="preserve">ADR Sud Muntenia - AM PR Sud Muntenia</t>
  </si>
  <si>
    <t xml:space="preserve">Sprijinirea investițiilor în activități de cercetare – inovare în microîntreprinderi, întreprinderi mici și mijlocii pentru creșterea nivelului de maturitate tehnologică în domeniile de specializare inteligentă
</t>
  </si>
  <si>
    <t xml:space="preserve">O.S 1.1 - Dezvoltarea și creșterea capacităților de cercetare și inovare și adoptarea tehnologiilor avansate+ O.S.1.4 - Dezvoltarea competențelor pentru specializare inteligentă, tranziție industrială și antreprenoriat</t>
  </si>
  <si>
    <t xml:space="preserve">OP1, OS1.1+OS1.4</t>
  </si>
  <si>
    <t xml:space="preserve">LDR, Regiunea Sud-Muntenia</t>
  </si>
  <si>
    <t xml:space="preserve">• IMM
• Parteneriate între IMM
• Parteneriate IMM și întreprinderi mari</t>
  </si>
  <si>
    <t xml:space="preserve">Dezvoltarea capacității de CDI a OPC și a mediului de afaceri, cu implicarea autorităților și instituțiilor publice locale/centrale prin crearea și dezvoltarea infrastructurii, serviciilor și echipamentelor necesare relevante, precum și a proiectelor comune de cercetare între organizațiile de cercetare și întreprinderi, în vederea ridicării nivelului de maturitate tehnologică a proiectelor sau a validării viabilității comerciale a rezultatelor cercetării și elaborarea strategiei adecvate de comercializare</t>
  </si>
  <si>
    <t xml:space="preserve">O.S 1.1 - Dezvoltarea și creșterea capacităților de cercetare și inovare și adoptarea tehnologiilor avansate</t>
  </si>
  <si>
    <t xml:space="preserve">• Organizațiile publice de cercetare 
• IMM
• Parteneriate între OPC și IMM
• APL/APC în calitate de partener în cadrul parteneriatelor
</t>
  </si>
  <si>
    <t xml:space="preserve">Dezvoltarea și creșterea capacităților de cercetare și inovare și adoptarea tehnologiilor avansate prin sprijinirea transferului tehnologic în beneficiul IMM-urilor</t>
  </si>
  <si>
    <t xml:space="preserve">• Entități de transfer tehnologic</t>
  </si>
  <si>
    <t xml:space="preserve">Clustere, incubatoare de afaceri</t>
  </si>
  <si>
    <t xml:space="preserve">Intensificarea creșterii sustenabile și creșterea competitivității prin sprijinirea clusterelor</t>
  </si>
  <si>
    <t xml:space="preserve">O.S. 1.3 - Intensificarea creșterii sustenabile și creșterea competitivității IMM-urilor și crearea de locuri de muncă în cadrul IMM-urilor, inclusiv prin investiții productive</t>
  </si>
  <si>
    <t xml:space="preserve">
• Organizația clusterului</t>
  </si>
  <si>
    <t xml:space="preserve">Mobilitate urbană</t>
  </si>
  <si>
    <t xml:space="preserve">Finanțarea infrastructurii de reîncărcare pentru vehicule electrice în cadrul Programului Regional Sud Muntenia 2021-2027 Programul Regional Sud Muntenia 2021-2027</t>
  </si>
  <si>
    <t xml:space="preserve">O.S. 3.2 - Dezvoltarea și ameliorarea unei mobilități naționale, regionale și locale sustenabile, reziliente la schimbările climatice, inteligente și intermodale, inclusiv îmbunătățirea accesului la TEN-T și a mobilității transfrontaliere</t>
  </si>
  <si>
    <t xml:space="preserve">OP3, RSO3.2</t>
  </si>
  <si>
    <t xml:space="preserve">UAT-uri din regiunea Sud-Muntenia </t>
  </si>
  <si>
    <t xml:space="preserve">Locuințe sociale individuale</t>
  </si>
  <si>
    <t xml:space="preserve">Investiții în construirea, reabilitarea, modernizarea locuințelor sociale individuale</t>
  </si>
  <si>
    <t xml:space="preserve">Obiectiv specific: RSO4.3. Promovarea incluziunii socioeconomice a comunităților marginalizate, a gospodăriilor cu venituri reduse și a grupurilor</t>
  </si>
  <si>
    <t xml:space="preserve">OP4, RSO4.3</t>
  </si>
  <si>
    <t xml:space="preserve">Autoritățile și instituțiile publice locale</t>
  </si>
  <si>
    <t xml:space="preserve"> Investiții pentru tehnologii critice - STEP</t>
  </si>
  <si>
    <t xml:space="preserve">Investiții productive în dezvoltarea sau producția tehnologiilor critice în sectoarele STEP, inclusiv achiziționarea de soluții</t>
  </si>
  <si>
    <t xml:space="preserve">Obiectiv specific: RSO1.6. Supporting investments contributing to the objectives of the Strategic Technologies for Europe Platform (STEP) referred
to in Article 2 of Regulation (EU) 2024/795 of the European Parliament and of the Council (FEDR)</t>
  </si>
  <si>
    <t xml:space="preserve">OP1, RSO1.6</t>
  </si>
  <si>
    <t xml:space="preserve">IMM
Întreprinderi mari</t>
  </si>
  <si>
    <t xml:space="preserve">Îmbunătățirea competențelor de specializare inteligentă, tranziție industrială și antreprenoriat pentru dezvoltarea organizațiilor de cercetare</t>
  </si>
  <si>
    <t xml:space="preserve">O.S.1.4- Dezvoltarea competențelor pentru specializare inteligentă, tranziție industrială și antreprenoriat</t>
  </si>
  <si>
    <t xml:space="preserve">OP1, RSO1.4</t>
  </si>
  <si>
    <t xml:space="preserve">Organizații de cercetare</t>
  </si>
  <si>
    <t xml:space="preserve">Dezvoltarea capacității administrative a actorilor implicați în elaborarea, implementarea, monitorizarea, evaluarea și revizuirea RIS3 Sud Muntenia și a mecanismului de descoperire antreprenorială (MDA).</t>
  </si>
  <si>
    <t xml:space="preserve">Instituțiile implicate în MDA</t>
  </si>
  <si>
    <t xml:space="preserve"> Asigurarea funcționării sistemului de management al PR Sud
Muntenia</t>
  </si>
  <si>
    <t xml:space="preserve"> Pactelor de Integritate </t>
  </si>
  <si>
    <t xml:space="preserve">Organizații ale Societății Civile</t>
  </si>
  <si>
    <t xml:space="preserve">10 APELURI</t>
  </si>
  <si>
    <t xml:space="preserve">Programul Regional Sud Vest Oltenia</t>
  </si>
  <si>
    <t xml:space="preserve">ADR SV Oltenia - AM PR SV Oltenia</t>
  </si>
  <si>
    <t xml:space="preserve">Îmbunătățirea competitivității si a inovării în IMM-uri prin INSTRUMENTE FINANCIARE</t>
  </si>
  <si>
    <t xml:space="preserve">Stimularea antreprenoriatului</t>
  </si>
  <si>
    <t xml:space="preserve">LDR, Regiunea Sud-Vest</t>
  </si>
  <si>
    <t xml:space="preserve">IMM - uri</t>
  </si>
  <si>
    <t xml:space="preserve">n/a</t>
  </si>
  <si>
    <t xml:space="preserve">Social</t>
  </si>
  <si>
    <t xml:space="preserve">Promovarea incluziunii socioeconomice prin acțiuni integrate</t>
  </si>
  <si>
    <t xml:space="preserve">UAT urban </t>
  </si>
  <si>
    <t xml:space="preserve">Stimularea cererii întreprinderilor pentru inovare - apel 2 *</t>
  </si>
  <si>
    <t xml:space="preserve">Stimularea cererii întreprinderilor pentru inovare</t>
  </si>
  <si>
    <t xml:space="preserve">Asistență tehnică</t>
  </si>
  <si>
    <t xml:space="preserve">Pacte de integritate</t>
  </si>
  <si>
    <t xml:space="preserve">Cresterea capacitatii administrative a beneficiarilor</t>
  </si>
  <si>
    <t xml:space="preserve">ONG</t>
  </si>
  <si>
    <t xml:space="preserve">Implementarea eficientă și transparentă a Programului Regional Sud-Vest Oltenia</t>
  </si>
  <si>
    <t xml:space="preserve">Asistență tehnică în funcționarea AM PRSVO</t>
  </si>
  <si>
    <t xml:space="preserve">ADR SVO</t>
  </si>
  <si>
    <t xml:space="preserve">Sprijin pentru dezvoltarea tehnologiilor strategice</t>
  </si>
  <si>
    <t xml:space="preserve">Sprijinirea investiţiilor care contribuie la obiectivele STEP</t>
  </si>
  <si>
    <t xml:space="preserve">IMM - uri, întreprinderi mari, organizatii de cercetare, parteneriate</t>
  </si>
  <si>
    <t xml:space="preserve">Infrastructura verde- albastră</t>
  </si>
  <si>
    <t xml:space="preserve">Sprijin pentru conservarea, îmbunătățirea sau extinderea infrastructurii verzi- albastre (municipiu resedinta de judet Slatina) -apel III </t>
  </si>
  <si>
    <t xml:space="preserve">Dezvoltare infrastructura verde</t>
  </si>
  <si>
    <t xml:space="preserve">UAT municipiu resedinta de judet, parteneriat</t>
  </si>
  <si>
    <t xml:space="preserve">Regenerare urbana</t>
  </si>
  <si>
    <t xml:space="preserve">Sprijin pentru dezvoltare urbană integrată -(municipiu resedinta de judet Slatina) -apel III **Finanțarea proiectelor în cadrul actualului apel de proiecte se va face doar după parcurgerea tuturor etapelor de selecție aferente proiectelor depuse de Municipiul Slatina în primele două apeluri anterioare, în cadrul regiunii Sud Vest Oltenia și în limita sumelor ce rămân disponibile.</t>
  </si>
  <si>
    <t xml:space="preserve">Dezvoltarea integrata a zonelor urbane</t>
  </si>
  <si>
    <t xml:space="preserve">8 APELURI</t>
  </si>
  <si>
    <t xml:space="preserve">Programul Regional Vest</t>
  </si>
  <si>
    <t xml:space="preserve">ADR Vest -  AM PR Vest </t>
  </si>
  <si>
    <t xml:space="preserve">Instrumente financiare - Instrumentul Financiar Venture Capital</t>
  </si>
  <si>
    <t xml:space="preserve">Creșterea competitivității și productivității IMM-urilor</t>
  </si>
  <si>
    <t xml:space="preserve">LDR, Regiunea Vest</t>
  </si>
  <si>
    <t xml:space="preserve">societăți comerciale încadrate în categoria IMM-urilor, care îndeplinesc cerințele de
eligibilitate stabilite de către Administratorul de Fond selectat, în funcție de Politica de
investiții a Fondului.
IMM-uri care au depășit stadiul incipient de dezvoltare și au potențial de creștere.</t>
  </si>
  <si>
    <t xml:space="preserve">Necompetitiv</t>
  </si>
  <si>
    <t xml:space="preserve">Grădinițe și Școli primare/gimnaziale pentru comunitățile vulnerabile rurale </t>
  </si>
  <si>
    <t xml:space="preserve">Îmbunătățirea accesului la servicii favorabile incluziunii și de calitate în educație, formare și învățare pe tot parcursul vieții prin dezvoltarea infrastructurii accesibile, inclusiv prin promovarea rezilienței pentru educația și formarea la distanță și online </t>
  </si>
  <si>
    <t xml:space="preserve">OP4, RSO4.2</t>
  </si>
  <si>
    <t xml:space="preserve">UAT și parteneriate între unități de învățământ și unități administrativ teritoriale sau instituții publice din subordinea unităților administrativ teritoriale</t>
  </si>
  <si>
    <t xml:space="preserve">Tabere școlare</t>
  </si>
  <si>
    <t xml:space="preserve">Educație incluzivă</t>
  </si>
  <si>
    <t xml:space="preserve">OP4, RSO4.6</t>
  </si>
  <si>
    <t xml:space="preserve">UAT județe, individual sau în parteneriat cu alte unități administrativ-teritoriale municipii, orașe sau comune;</t>
  </si>
  <si>
    <t xml:space="preserve">Inovare</t>
  </si>
  <si>
    <t xml:space="preserve">EIT Mobilitate urbană</t>
  </si>
  <si>
    <t xml:space="preserve">Consolidarea cooperării pentru inovare cu parteneri interni sau externi </t>
  </si>
  <si>
    <t xml:space="preserve">Competitiv</t>
  </si>
  <si>
    <t xml:space="preserve">Cultură</t>
  </si>
  <si>
    <t xml:space="preserve">Infrastructuri culturale publice</t>
  </si>
  <si>
    <t xml:space="preserve">Dezvoltare urbană integrată</t>
  </si>
  <si>
    <t xml:space="preserve">UAT municipii reședință de județ din cadrul Regiunii Vest; Unități administrativ-teritoriale județe din cadrul Regiunii Vest; 
Parteneriate între UAT municipii reședință de județ și/sau UAT Județ (în calitate de lider) și instituții publice și servicii publice locale organizate ca instituții publice de interes local sau județean, finanțate din bugetul local, aflate în subordinea UAT și/sau ONG-uri din domeniul cultural (în calitate de membri)</t>
  </si>
  <si>
    <t xml:space="preserve">Tehnologii STEP</t>
  </si>
  <si>
    <t xml:space="preserve">Sprijinirea dezvoltării și/sau a producției tehnologiilor critice STEP și a inovării</t>
  </si>
  <si>
    <t xml:space="preserve">întreprinderi care activează în domeniile de specializare inteligentă</t>
  </si>
  <si>
    <t xml:space="preserve">Patrimoniu UNESCO</t>
  </si>
  <si>
    <t xml:space="preserve">UAT: județ.</t>
  </si>
  <si>
    <t xml:space="preserve">Sprijin pentru inovare în IMM</t>
  </si>
  <si>
    <t xml:space="preserve">IMM-urile din domeniile de specializare inteligentă – individual sau în parteneriat cu alte întreprinderi</t>
  </si>
  <si>
    <t xml:space="preserve">Centre de Creativitate și Inovare</t>
  </si>
  <si>
    <t xml:space="preserve">Dezvoltarea și sporirea capacităților de cercetare și inovare și adoptarea tehnologiilor avansate</t>
  </si>
  <si>
    <t xml:space="preserve">CCI-urile formate din membrii ecosistemului regional de inovare, colaborări între mediul academic, de cercetare și privat</t>
  </si>
  <si>
    <t xml:space="preserve">Calitatea aerului</t>
  </si>
  <si>
    <t xml:space="preserve">Sistem de transport inter și intra-județean</t>
  </si>
  <si>
    <t xml:space="preserve">Dezvoltarea și ameliorarea unei mobilități naționale, regionale și locale sustenabile, reziliente la schimbările climatice, inteligente și intermodale, inclusiv îmbunătățirea accesului la TEN-T și a mobilității transfrontaliere</t>
  </si>
  <si>
    <t xml:space="preserve">parteneriatele între unitățile administrativ teritoriale județ, cu alte unități administrativ teritoriale: județ, municipiu, oraș, comună</t>
  </si>
  <si>
    <t xml:space="preserve">Infrastructuri de locuit</t>
  </si>
  <si>
    <t xml:space="preserve">Locuire accesibilă</t>
  </si>
  <si>
    <t xml:space="preserve">Îmbunătățirea accesului la locuințe adecvate a grupurilor vulnerabile</t>
  </si>
  <si>
    <t xml:space="preserve">OP4, RSO4.7</t>
  </si>
  <si>
    <t xml:space="preserve">UAT</t>
  </si>
  <si>
    <t xml:space="preserve">Vouchere de inovare</t>
  </si>
  <si>
    <t xml:space="preserve">Dezvoltarea și creșterea capacităților de cercetare și inovare și adoptarea tehnologiilor avansate.</t>
  </si>
  <si>
    <t xml:space="preserve">IMM-urile din Regiunea Vest, din domeniile de specializare inteligentă</t>
  </si>
  <si>
    <t xml:space="preserve">Centre de Cercetare, Dezvoltare, Inovare</t>
  </si>
  <si>
    <t xml:space="preserve">Sprijinirea ecosistemului regional de inovare</t>
  </si>
  <si>
    <t xml:space="preserve">parteneriatele formate din minim 1 IMM și organizații/infrastructuri de cercetare și alte întreprinderi - inclusiv întreprinderi mari</t>
  </si>
  <si>
    <t xml:space="preserve">Digitalizare administrație publică</t>
  </si>
  <si>
    <t xml:space="preserve">Valorificarea avantajelor digitalizării, în beneficiul cetățenilor, al companiilor, al organizațiilor de cercetare și al autorităților publice.</t>
  </si>
  <si>
    <t xml:space="preserve">UAT: județe, municipii și orașe; instituții publice locale și regionale.</t>
  </si>
  <si>
    <t xml:space="preserve">Competitivitate IMM și antreprenoriat</t>
  </si>
  <si>
    <t xml:space="preserve">Dezvoltare competențe</t>
  </si>
  <si>
    <t xml:space="preserve">Dezvoltarea competențelor pentru specializare inteligentă, tranziție industrială și antreprenoriat </t>
  </si>
  <si>
    <t xml:space="preserve">15 APELURI</t>
  </si>
  <si>
    <t xml:space="preserve">Programul Regional Nord-Vest</t>
  </si>
  <si>
    <t xml:space="preserve">ADR NORD-VEST - AM PR Nord Vest </t>
  </si>
  <si>
    <t xml:space="preserve">112/2 -  Sprijin pentru întreprinderi nou înființate inovatoare</t>
  </si>
  <si>
    <t xml:space="preserve">Dezvoltarea structurilor CDI în întreprinderi nou înființate inovatoare </t>
  </si>
  <si>
    <t xml:space="preserve">OP1, OS1.1+OS1.3</t>
  </si>
  <si>
    <t xml:space="preserve">LDR, Regiunea Nord-Vest</t>
  </si>
  <si>
    <t xml:space="preserve">Întreprindere nou înființată inovatoare</t>
  </si>
  <si>
    <t xml:space="preserve">131.E - Investiții productive inovatoare pentru IMM - instrumente financiare</t>
  </si>
  <si>
    <t xml:space="preserve">Creșterea competitivității IMM-urilor</t>
  </si>
  <si>
    <t xml:space="preserve">Administrator de fond selectat pentru executarea unui instrument financiar în conformitate cu prevederile Regulamentului 1060/2021, articolul 59</t>
  </si>
  <si>
    <t xml:space="preserve">131.Pilot - Crowfunding</t>
  </si>
  <si>
    <t xml:space="preserve">Întreprinderi care au participat la programul de Crowfunding desfășurat de către ADR Nord-Vest</t>
  </si>
  <si>
    <t xml:space="preserve">132.B.2 - Sprijinirea dezvoltării unor investiții inițiale ale unor IMM-uri în cadrul structurii incubatorului de afaceri</t>
  </si>
  <si>
    <t xml:space="preserve">Sprijinirea ecosistemului antreprenorial regional, încurajarea dezvoltării diferitelor forme specifice de antreprenoriat</t>
  </si>
  <si>
    <t xml:space="preserve">IMM</t>
  </si>
  <si>
    <t xml:space="preserve">222 - Îmbunătățirea calității serviciilor oferite de administrațiile publice locale prin soluții digitale inovatoare</t>
  </si>
  <si>
    <t xml:space="preserve">Îmbunătățirea calității serviciilor oferite de administrațiile publice locale prin soluții digitale inovatoare și aplicații de tip smart city</t>
  </si>
  <si>
    <t xml:space="preserve">UAT Județ
Serviciul de Telecomunicații Speciale</t>
  </si>
  <si>
    <t xml:space="preserve">Eficiență energetică</t>
  </si>
  <si>
    <t xml:space="preserve">321 - Sprijinirea investițiilor în sisteme de alimentare centralizată cu energie termică pentru comunități rurale din Regiunea de Dezvoltare Nord-Vest</t>
  </si>
  <si>
    <t xml:space="preserve">Promovarea energiei regenerabile în comunitățile rurale </t>
  </si>
  <si>
    <t xml:space="preserve">OP2, OS2.2</t>
  </si>
  <si>
    <t xml:space="preserve">UAT comună (definită conform OUG 57/3.07.2019 privind Codul administrativ, cu modificările şi completările ulterioare) din Regiunea de Dezvoltare Nord-Vest</t>
  </si>
  <si>
    <t xml:space="preserve">1031 -  Furnizarea de locuințe cu caracter social</t>
  </si>
  <si>
    <t xml:space="preserve">Furnizarea de locuințe cu caracter social</t>
  </si>
  <si>
    <t xml:space="preserve">Asociația de Dezvoltare Intercomunitară Zona Metropolitană Cluj, constituită conform Legii nr. 246 din 20 iulie 2022 privind zonele metropolitane, precum și pentru modificarea și completarea unor acte normative, din Regiunea de Dezvoltare Nord-Vest</t>
  </si>
  <si>
    <t xml:space="preserve">STEP</t>
  </si>
  <si>
    <t xml:space="preserve">961 - Sprijinirea proiectelor cu aplicabilitate în domeniile STEP din Regiunea de Dezvoltare Nord-Vest</t>
  </si>
  <si>
    <t xml:space="preserve">Sprijin pentru dezvoltarea de tehnologii strategice pentru Europa – STEP</t>
  </si>
  <si>
    <t xml:space="preserve">Societățile constituite în baza Legii nr. 31/1990 cu modificările și completările ulterioare, care se încadrează în categoria microîntreprinderi, întreprinderi mici, mijlocii și mari și care au desfășurat activitate pe o perioadă corespunzătoare cel puțin unui an fiscal anterior depunerii cererii de finanțare.</t>
  </si>
  <si>
    <t xml:space="preserve">Asistență Tehnică</t>
  </si>
  <si>
    <t xml:space="preserve">PI - Pactul de integritate</t>
  </si>
  <si>
    <t xml:space="preserve">Mecanism de control civic și de colaborare cu societatea civilă, care se va aplica în cadrul viitoarelor proiecte finanțate</t>
  </si>
  <si>
    <t xml:space="preserve">ONG (asociații sau fundații) reprezentanți ai societății civile cu experiență în domeniul pactelor de integritate</t>
  </si>
  <si>
    <t xml:space="preserve">DTE - Sprijin pentru pregătirea documentațiilor tehnico-economice pentru proiecte care vizează următoarea perioadă de programare</t>
  </si>
  <si>
    <t xml:space="preserve">Sprijin pentru pregătirea documentațiilor tehnico-economice pentru proiecte care vizează următoarea perioadă de programare</t>
  </si>
  <si>
    <t xml:space="preserve">OP2, OS2.1+OS2.7+OS2.8
OP3, OS3.2
OP4, OS4.2
OP5, OS5.1+OS5.2</t>
  </si>
  <si>
    <t xml:space="preserve">Parteneriatul dintre Agenția de Dezvoltare Regională Nord-Vest și entitățile selectate drept parteneri în proiect</t>
  </si>
  <si>
    <t xml:space="preserve">Dezvoltarea infrastructurii integrate locale prin construirea/modernizarea/reabilitarea/ operaționalizarea unor centre integrate pentru producători locali</t>
  </si>
  <si>
    <t xml:space="preserve">Proiecte pilot pentru infrastructură locală integrată de sprijin pentru producătorii locali</t>
  </si>
  <si>
    <t xml:space="preserve">OP5, OS5.1+OS5.2</t>
  </si>
  <si>
    <t xml:space="preserve">UAT din mediul urban
UAT din mediul rural</t>
  </si>
  <si>
    <t xml:space="preserve">11 APELURI</t>
  </si>
  <si>
    <t xml:space="preserve">Programul Regional Centru</t>
  </si>
  <si>
    <t xml:space="preserve">ADR CENTRU - AM PR CENTRU </t>
  </si>
  <si>
    <t xml:space="preserve">Cluster-e inovative </t>
  </si>
  <si>
    <t xml:space="preserve">Obiectivul este facilitarea cooperarii intre elementele lanturilor valorice teritoriale in sectoarele de Specializare inteligenta, cu accent pe componenta de CDI</t>
  </si>
  <si>
    <t xml:space="preserve">LDR, Regiunea Centru</t>
  </si>
  <si>
    <t xml:space="preserve">Entitatile de management ale cluster-elor (Asociație legal constituita care desfășoară activități economice non-profit)</t>
  </si>
  <si>
    <t xml:space="preserve">competitiv </t>
  </si>
  <si>
    <t xml:space="preserve">Platforma pilot de inovare deschisa - proiect strategic regional</t>
  </si>
  <si>
    <t xml:space="preserve">În cazul acestei intervenții, este țintită cooperarea directă între actori pentru dezvoltarea și implementarea de inovații la nivel de companii prin promovarea conceptului de co-creație prin inovare deschisă.</t>
  </si>
  <si>
    <t xml:space="preserve">Entitate de management a platformei (parteneriate intre UAT, asociatii, universitati, institute de cercetare )</t>
  </si>
  <si>
    <t xml:space="preserve">Platforma pilot de Smart-City - proiect strategic regional</t>
  </si>
  <si>
    <t xml:space="preserve">Dezvoltarea unei platforme regionale pilot de open-innovation în domeniul smart-city.</t>
  </si>
  <si>
    <t xml:space="preserve">OP1, OS1.2+OS1.4</t>
  </si>
  <si>
    <t xml:space="preserve">1.4.3 Creșterea Competitivității IMM din cadrul ITI</t>
  </si>
  <si>
    <t xml:space="preserve">Dezvoltarea și consolidarea antreprenoriatului în teritoriile ITI din Regiunea Centru prin sprijinirea întreprinderilor mici și mijlocii, microîntreprinderilor și start-up-urilor care activează sau intenționează să se stabilească în aceste zone</t>
  </si>
  <si>
    <t xml:space="preserve">OP1, OS 1.3</t>
  </si>
  <si>
    <t xml:space="preserve">IMM care desfasoara activitate in Regiunea Centru- ITI Microregiunea Țara Făgărașului și ITI Moții Țara de Piatră </t>
  </si>
  <si>
    <t xml:space="preserve">1.5.2 Parcuri industriale in domenii RIS</t>
  </si>
  <si>
    <t xml:space="preserve">Crearea de noi structuri /extinderea celor existente</t>
  </si>
  <si>
    <t xml:space="preserve">UAT, structuri de administrare a parcului, IMM </t>
  </si>
  <si>
    <t xml:space="preserve">Întreprinderi digitale pentru o economie avansată - sectoarele de specializare inteligenta - Apel 2</t>
  </si>
  <si>
    <t xml:space="preserve">Digitalizare IMM</t>
  </si>
  <si>
    <t xml:space="preserve">2.3 Platforme digitale pentru promovarea produselor și turismului local în cadrul ITI</t>
  </si>
  <si>
    <t xml:space="preserve">Platforme digitale pentru promovarea produselor locale, ale entităților rezidente teritorial în ITI Microregiunea Țara Făgărașului și ITI Moții Țara de Piatră </t>
  </si>
  <si>
    <t xml:space="preserve">OP1, OS 1.2</t>
  </si>
  <si>
    <t xml:space="preserve">UAT la nivel local și județean, IMM, parteneriate</t>
  </si>
  <si>
    <t xml:space="preserve">Creșterea incluziunii sociale a copiilor și tinerilor prin dezvoltarea activelor turistice publice și a serviciilor turistice adresate lor</t>
  </si>
  <si>
    <t xml:space="preserve">Creșterea rolului culturii și al turismului durabil în dezvoltarea economică, incluziunea socială și inovarea socială</t>
  </si>
  <si>
    <t xml:space="preserve">OP4, OD4.6</t>
  </si>
  <si>
    <t xml:space="preserve">UAT judet/  UAT comuna/ UAT municipii/UAT orase/ Autoritati publice centrale (prin structuri descentralizate )/ Parteneriate</t>
  </si>
  <si>
    <t xml:space="preserve">7.3 Sprijinirea protecției, conservării și valorificării durabile a patrimoniului cultural și natural și stimularea dezvoltării zonelor turistice din ITI</t>
  </si>
  <si>
    <t xml:space="preserve">Creșterea rolului culturii și al turismului durabil în dezvoltarea economică, incluziunea socială și inovarea socială din ITI Microregiunea Țara Făgărașului și ITI Moții Țara de Piatră (jud. Alba) mediul rural și urban. </t>
  </si>
  <si>
    <t xml:space="preserve">UAT/ UAT in parteneriate cu unitati de cult si/sau ONG</t>
  </si>
  <si>
    <t xml:space="preserve">Dezvoltare urbana</t>
  </si>
  <si>
    <t xml:space="preserve">Dezvoltare urbană integrată prin sprijinirea infrastructurii turistice balneare si a infrastructurii de agrement din municipiile și orașele Regiunii Centru - ajutor de stat</t>
  </si>
  <si>
    <t xml:space="preserve">Dezvoltare urbană integrată prin regenerarea spațiilor publice, punerea în valoare a patrimoniului, infrastructurii culturale și a potențialului turistic din orașele regiunii Centru</t>
  </si>
  <si>
    <t xml:space="preserve">UAT municipii/ orașe/ parteneriate</t>
  </si>
  <si>
    <t xml:space="preserve"> Apel locuinte sociale - proiect pilot</t>
  </si>
  <si>
    <t xml:space="preserve">UAT municipii/ orașe</t>
  </si>
  <si>
    <t xml:space="preserve">Dezvoltărea/ producția tehnologiilor critice în Regiunea Centru</t>
  </si>
  <si>
    <t xml:space="preserve">companii, centre de transfer tehnologic, centre de CDI</t>
  </si>
  <si>
    <t xml:space="preserve">12 APELURI</t>
  </si>
  <si>
    <t xml:space="preserve">Programul Regional Bucuresti - Ilfov</t>
  </si>
  <si>
    <t xml:space="preserve">ADR Bucuresti Ilfov - AM PR Bucuresti-Ilfov </t>
  </si>
  <si>
    <t xml:space="preserve">4.3. Infrastructura pentru transport nemotorizat</t>
  </si>
  <si>
    <t xml:space="preserve">Promovarea mobilității urbane multimodale sustenabile, ca parte a tranziției către o economie cu zero emisii de dioxid de
carbon </t>
  </si>
  <si>
    <t xml:space="preserve">OP2, OS2.8</t>
  </si>
  <si>
    <t xml:space="preserve">MDR, Regiunea Bucuresti Iflov </t>
  </si>
  <si>
    <t xml:space="preserve">UAT Bucuresti, Sectoare Bucuresti, UAT Orase, ADI, parteneriate UATuri si /sau institutii publice</t>
  </si>
  <si>
    <t xml:space="preserve">4.4. Digitalizarea sistemelor de transport public urban</t>
  </si>
  <si>
    <t xml:space="preserve">1.7 Sprijin pentru transformarea digitală avansată a IMM</t>
  </si>
  <si>
    <t xml:space="preserve">OP1 - OS (ii) Valorificarea avantajelor digitalizării, în beneficiul cetățenilor, al companiilor, al organizațiilor de cercetare și al autorităților publice</t>
  </si>
  <si>
    <t xml:space="preserve">Microintreprinderi, IMM</t>
  </si>
  <si>
    <t xml:space="preserve">1.5. Dezvoltarea și operaționalizarea Parcului Științific și Tehnologic „Măgurele Science Park”  </t>
  </si>
  <si>
    <t xml:space="preserve">OP1 - OS (i) Dezvoltarea și creșterea capacităților de cercetare și inovare și adoptarea tehnologiilor avansate</t>
  </si>
  <si>
    <t xml:space="preserve">UAT Judetul Ilfov</t>
  </si>
  <si>
    <t xml:space="preserve">5.2 Cresterea sigurantei rutiere</t>
  </si>
  <si>
    <t xml:space="preserve">Dezvoltarea și ameliorarea unei mobilități naționale, regionale și locale sustenabile, reziliente la schimbările climatice,
inteligente și intermodale, inclusiv îmbunătățirea accesului la TEN-T și a mobilității transfrontaliere</t>
  </si>
  <si>
    <t xml:space="preserve">UAT judet Ilfov, UAT Bucuresti, Sectoare, UAT Orase, ADI, parteneriate UATuri</t>
  </si>
  <si>
    <t xml:space="preserve">2.1.Sprijin pentru digitalizarea administrației publice prin soluții digitale inovative și aplicații de tip smart city.</t>
  </si>
  <si>
    <t xml:space="preserve">Valorificarea avantajelor digitalizării, în beneficiul cetățenilor, al companiilor, al organizațiilor de
cercetare și al autorităților publice</t>
  </si>
  <si>
    <t xml:space="preserve">UAT orase/municipii, subunitati UAT/sectoare Institutii publice centrale si locale, parteneriate intre acestea</t>
  </si>
  <si>
    <t xml:space="preserve">PR Bucuresti - Ilfov</t>
  </si>
  <si>
    <t xml:space="preserve">5.3.Cresterea accesibilitatii prin multimodalitate</t>
  </si>
  <si>
    <t xml:space="preserve">1.1. Sprijin pentru dezvoltarea unui model conceptual inovativ  - Proof of Concept</t>
  </si>
  <si>
    <t xml:space="preserve">1.4. Sprijin pentru clusterele de inovare în beneficiul IMM, inclusiv prin stimularea de colaborării interregionale și internaționale.</t>
  </si>
  <si>
    <t xml:space="preserve">microintreprinderi, IMM-uri </t>
  </si>
  <si>
    <t xml:space="preserve">1.2. Sprijin pentru dezvoltarea de produse/procese noi sau semnificativ îmbunătățite</t>
  </si>
  <si>
    <t xml:space="preserve">Instrumente integrate dezvoltare</t>
  </si>
  <si>
    <t xml:space="preserve">7.1. Dezvoltarea infrastructurilor de agrement, petrecerea timpului liber, sport si interactiune sociala in zonele urbane</t>
  </si>
  <si>
    <t xml:space="preserve">Promovarea dezvoltării integrate și incluzive în domeniul social, economic și al mediului, precum și a culturii, a
patrimoniului natural, a turismului sustenabil și a securității în zonele urbane</t>
  </si>
  <si>
    <t xml:space="preserve">UAT orase, UAT Bucuresti, sectoare, Institutii publice sau de interes public centrale/locale, unitati de cult, alte institutii cu drept de administrare/proprietate obiective eligibile</t>
  </si>
  <si>
    <t xml:space="preserve">7.2. Conservarea, protectia si valorificarea durabila a patrimoniului cultural si a infrastructurilor destinate activitatilor culturale in zonele urbane</t>
  </si>
  <si>
    <t xml:space="preserve">7.3. Imbunatatirea mediului urban prin regenerarea spatiilor publice</t>
  </si>
  <si>
    <t xml:space="preserve">Energie și eficientă energetice</t>
  </si>
  <si>
    <t xml:space="preserve">3.3.Actiuni pilot cladiri eficiente energetic</t>
  </si>
  <si>
    <t xml:space="preserve">Promovarea măsurilor de eficiență energetică și reducerea emisiilor de gaze cu efect de seră;</t>
  </si>
  <si>
    <t xml:space="preserve">UAT  orase, UAT Bucuresti, sectoare Bucuresti, UAT comune, institutii publice centrale sau locale, parteneriate/ADI</t>
  </si>
  <si>
    <t xml:space="preserve">7.4. Dezvoltarea infrastructurilor de agrement, petrecerea timpului liber, sport si interactiune sociala in afara zonelor urbane + 
7.5. Conservarea, protectia si valorificarea durabila a patrimoniului cultural si a infrastructurilor destinate activitatilor culturale in afara zonelor urbane</t>
  </si>
  <si>
    <t xml:space="preserve">Promovarea dezvoltării locale integrate și incluzive în domeniul social, economic și al mediului, în domeniul culturii, al patrimoniului natural, al turismului durabil, precum și a securității în alte zone decât cele urbane</t>
  </si>
  <si>
    <t xml:space="preserve">UAT comune, UAT Judetul Ilfov, unitati de cult, alte institutii centrale/locale cu drept de administrare/proprietate</t>
  </si>
  <si>
    <t xml:space="preserve">Tehnologii strategice</t>
  </si>
  <si>
    <t xml:space="preserve">9.1.Sprijin pentru dezvoltarea de tehnologii strategice – STEP în cadrul IMM</t>
  </si>
  <si>
    <t xml:space="preserve"> Sprijinirea investițiilor care contribuie la obiectivele platformei STEP menționate la articolul 2 din Regulamentul (UE) 2024/795</t>
  </si>
  <si>
    <t xml:space="preserve">IMM-uri, intreprinderi mari, organizatii CDI</t>
  </si>
  <si>
    <t xml:space="preserve">Locuinte sociale</t>
  </si>
  <si>
    <t xml:space="preserve">10.1.Construirea, reabilitarea, modernizarea locuințelor sociale individuale</t>
  </si>
  <si>
    <t xml:space="preserve">Promovarea accesului la locuite accesibile si sustenabile</t>
  </si>
  <si>
    <t xml:space="preserve">UAT orase, UAT comune</t>
  </si>
  <si>
    <t xml:space="preserve">Aparare</t>
  </si>
  <si>
    <t xml:space="preserve">11.1.Construirea și modernizarea infrastructurilor de apărare, precum și
măsuri pentru protecția infrastructurilor critice</t>
  </si>
  <si>
    <t xml:space="preserve">Dezvoltarea unei infrastructuri de apărare reziliente, acordând prioritate celor cu dublă utilizare, inclusiv pentru a promova mobilitatea militară în Uniune, precum și îmbunătățirea pregătirii civile</t>
  </si>
  <si>
    <t xml:space="preserve">OP3, OS3.3</t>
  </si>
  <si>
    <t xml:space="preserve">UAT orase Jud Ilfov/municipiul Bucuresti, subunitati UAT/sectoarele municipiului București </t>
  </si>
  <si>
    <t xml:space="preserve">18 APELURI</t>
  </si>
  <si>
    <t xml:space="preserve">Programul Tranziție Justă</t>
  </si>
  <si>
    <t xml:space="preserve">MIPE - AM PTJ</t>
  </si>
  <si>
    <t xml:space="preserve">Dezvoltarea întreprinderilor și a antreprenoriatului</t>
  </si>
  <si>
    <t xml:space="preserve">P1 (Gorj) -  Sprijin pentru infrastructura de afaceri </t>
  </si>
  <si>
    <t xml:space="preserve">OS FTJ</t>
  </si>
  <si>
    <t xml:space="preserve">RO412-Gorj</t>
  </si>
  <si>
    <t xml:space="preserve">FTJ</t>
  </si>
  <si>
    <t xml:space="preserve">UAT-uri (județ, municipii, orașe, comune)</t>
  </si>
  <si>
    <t xml:space="preserve">Apel competitiv cu depunere la termen</t>
  </si>
  <si>
    <t xml:space="preserve">P2 (Hunedoara) -  Sprijin pentru infrastructura de afaceri </t>
  </si>
  <si>
    <t xml:space="preserve">RO423-Hunedoara</t>
  </si>
  <si>
    <t xml:space="preserve">P2 (ITI Valea Jiului) -  Sprijin pentru infrastructura de afaceri </t>
  </si>
  <si>
    <t xml:space="preserve">P3 (Dolj) -  Sprijin pentru infrastructura de afaceri </t>
  </si>
  <si>
    <t xml:space="preserve">RO411-Dolj </t>
  </si>
  <si>
    <t xml:space="preserve">P4 (Galați) -  Sprijin pentru infrastructura de afaceri </t>
  </si>
  <si>
    <t xml:space="preserve">P5 (Prahova) -  Sprijin pentru infrastructura de afaceri </t>
  </si>
  <si>
    <t xml:space="preserve">RO316-Prahova</t>
  </si>
  <si>
    <t xml:space="preserve">P6 (Mureș) -  Sprijin pentru infrastructura de afaceri </t>
  </si>
  <si>
    <t xml:space="preserve">RO125-Mureș</t>
  </si>
  <si>
    <t xml:space="preserve">P1 (Gorj)- Sprijin pentru intreprinderi sociale </t>
  </si>
  <si>
    <t xml:space="preserve">Sprijin pentru înființarea de întreprinderi sociale- Sprijin direct</t>
  </si>
  <si>
    <t xml:space="preserve">Întreprindere socială/socială de inserție</t>
  </si>
  <si>
    <t xml:space="preserve">Apel competitiv cu termen limită de depunere</t>
  </si>
  <si>
    <t xml:space="preserve">P3 (Dolj) - Sprijin pentru intreprinderi sociale </t>
  </si>
  <si>
    <t xml:space="preserve">P4 (Galati) - Sprijin pentru intreprinderi sociale</t>
  </si>
  <si>
    <t xml:space="preserve">P5 (Prahova) - Sprijin pentru intreprinderi sociale</t>
  </si>
  <si>
    <t xml:space="preserve">P6 (Mures) - Sprijin pentru intreprinderi sociale </t>
  </si>
  <si>
    <t xml:space="preserve">P1 (Gorj) - Sprijin pentru intreprinderi sociale </t>
  </si>
  <si>
    <t xml:space="preserve">Sprijin pentru înființarea de întreprinderi sociale - Grant global</t>
  </si>
  <si>
    <t xml:space="preserve">Instituțiile de învățământ superior, cu sediul în zona vizată de apel, acreditate/UAT locale și/sau județene/ONG</t>
  </si>
  <si>
    <t xml:space="preserve">P2 (Hunedoara - ITI Valea Jiului) - Sprijin pentru intreprinderi sociale </t>
  </si>
  <si>
    <t xml:space="preserve">P2 (Hunedoara) - Sprijin pentru intreprinderi sociale </t>
  </si>
  <si>
    <t xml:space="preserve">Îmbunătățirea situației forței de muncă din județ prin programe de perfecționare/recalificare</t>
  </si>
  <si>
    <t xml:space="preserve">P1 (Gorj) - Formare profesională - furnizori acreditați </t>
  </si>
  <si>
    <t xml:space="preserve">Îmbunătățirea situației forței de muncă din județ prin programe de perfecționare/recalificare- furnizori acreditați</t>
  </si>
  <si>
    <t xml:space="preserve">3.789.242,00</t>
  </si>
  <si>
    <t xml:space="preserve">3.220.855,7</t>
  </si>
  <si>
    <t xml:space="preserve">Unități de învățământ /Societăți comerciale/Fundații/asociații/organizații non-guvernamentale/Instituții publice /Federații patronale/sindicale/Alte entități autorizate/acreditate, conform legislației aplicabile</t>
  </si>
  <si>
    <t xml:space="preserve">P2 (Hunedoara)- Formare profesională - furnizori acreditați </t>
  </si>
  <si>
    <t xml:space="preserve">RO423-Hunedoara
</t>
  </si>
  <si>
    <t xml:space="preserve">P2 (ITI Valea Jiului)- Formare profesională -  furnizori acreditați </t>
  </si>
  <si>
    <t xml:space="preserve">RO423-Hunedoara 
</t>
  </si>
  <si>
    <t xml:space="preserve">P3 (Dolj) - Formare profesională -  furnizori acreditați</t>
  </si>
  <si>
    <t xml:space="preserve">2.640.654,2</t>
  </si>
  <si>
    <t xml:space="preserve">P4 (Galati)  - Formare profesională -  furnizori acreditați</t>
  </si>
  <si>
    <t xml:space="preserve">2.252.692,00</t>
  </si>
  <si>
    <t xml:space="preserve">1.914.788,2</t>
  </si>
  <si>
    <t xml:space="preserve">P5 (Prahova) - Formare profesională -  furnizori acreditați</t>
  </si>
  <si>
    <t xml:space="preserve">2.232.342,00</t>
  </si>
  <si>
    <t xml:space="preserve">1.897.490,7</t>
  </si>
  <si>
    <t xml:space="preserve">P6 (Mures) - Formare profesională -  furnizori acreditați </t>
  </si>
  <si>
    <t xml:space="preserve">1.949.632,00</t>
  </si>
  <si>
    <t xml:space="preserve">1.657.187,2</t>
  </si>
  <si>
    <t xml:space="preserve">Energie din surse regenerabile</t>
  </si>
  <si>
    <t xml:space="preserve">P1 (Gorj) - Capacitati de productie, transport si stocare de energie RES - cladiri publice </t>
  </si>
  <si>
    <t xml:space="preserve">Sprijin pentru instalarea panourilor fotovoltaice/fototermice - clădiri publice </t>
  </si>
  <si>
    <t xml:space="preserve">37.874.924</t>
  </si>
  <si>
    <t xml:space="preserve">32.193.685</t>
  </si>
  <si>
    <t xml:space="preserve">P2 (Hunedoara) - Capacitati de productie, transport si stocare de energie RES - cladiri publice </t>
  </si>
  <si>
    <t xml:space="preserve">P2 (ITI Valea Jiului) - Capacitati de productie, transport si stocare de energie RES - cladiri publice </t>
  </si>
  <si>
    <t xml:space="preserve">P3 (Dolj) - Capacitati de productie, transport si stocare de energie RES - cladiri publice </t>
  </si>
  <si>
    <t xml:space="preserve">30.527.703</t>
  </si>
  <si>
    <t xml:space="preserve">25.948.547</t>
  </si>
  <si>
    <t xml:space="preserve">P4 (Galati)  - Capacitati de productie, transport si stocare de energie RES - cladiri publice (3.B)</t>
  </si>
  <si>
    <t xml:space="preserve">22.453.108</t>
  </si>
  <si>
    <t xml:space="preserve">19.085.141</t>
  </si>
  <si>
    <t xml:space="preserve">P5 (Prahova)- Capacitati de productie, transport si stocare de energie RES - cladiri publice (3.B)</t>
  </si>
  <si>
    <t xml:space="preserve">24.745.441</t>
  </si>
  <si>
    <t xml:space="preserve">21.033.624</t>
  </si>
  <si>
    <t xml:space="preserve">P6 (Mures)- Capacitati de productie, transport si stocare de energie RES - cladiri publice (3.B)</t>
  </si>
  <si>
    <t xml:space="preserve">17.956.608</t>
  </si>
  <si>
    <t xml:space="preserve">15.263.116</t>
  </si>
  <si>
    <t xml:space="preserve">P1 (Gorj) - Energie regenerabilă pentru gospodării </t>
  </si>
  <si>
    <t xml:space="preserve">Sprijin pentru instalarea panourilor fotovoltaice/fototermice la nivel de gospodărie</t>
  </si>
  <si>
    <t xml:space="preserve">UAT-uri (județ, municipii, orașe, comune)/beneficiari finali - Persoane fizice - gospodării individuale</t>
  </si>
  <si>
    <t xml:space="preserve">Apel necompetitiv, cu depunere continuă</t>
  </si>
  <si>
    <t xml:space="preserve">P2 (Hunedoara) - Energie regenerabilă pentru gospodării </t>
  </si>
  <si>
    <t xml:space="preserve">RO423-Hunedoara,incl. alocare distinctă pentru ITI Valea Jiului, conform ghidului solicitantului
</t>
  </si>
  <si>
    <t xml:space="preserve">P3 (Dolj) - Energie regenerabilă pentru gospodării </t>
  </si>
  <si>
    <t xml:space="preserve">P4 (Galati)  - Energie regenerabilă pentru gospodării </t>
  </si>
  <si>
    <t xml:space="preserve">P5 (Prahova)- Energie regenerabilă pentru gospodării </t>
  </si>
  <si>
    <t xml:space="preserve">P6 (Mures)- Energie regenerabilă pentru gospodării </t>
  </si>
  <si>
    <t xml:space="preserve">Capital uman pentru piața muncii</t>
  </si>
  <si>
    <t xml:space="preserve">P1 (Gorj) - Menținerea forței de muncă înalt calificate  </t>
  </si>
  <si>
    <t xml:space="preserve">Măsuri de stimulare a angajatorilor pentru a reține forța de muncă înalt calificată pentru dezvoltarea domeniilor prioritare conform planurilor teritoriale de tranziție justă.</t>
  </si>
  <si>
    <t xml:space="preserve">întreprinderi/parteneriat cu furnizori de formare acreditați</t>
  </si>
  <si>
    <t xml:space="preserve">Apel competitiv, cu termen limită de depunere</t>
  </si>
  <si>
    <t xml:space="preserve">P2 (Hunedoara)- Menținerea forței de muncă înalt calificate  </t>
  </si>
  <si>
    <t xml:space="preserve">RO423-Hunedoara, 
incl. alocare distinctă pentru ITI Valea Jiului, conform ghidului solicitantului</t>
  </si>
  <si>
    <t xml:space="preserve">P3 (Dolj) - Menținerea forței de muncă înalt calificate  </t>
  </si>
  <si>
    <t xml:space="preserve">P4 (Galati)  - Menținerea forței de muncă înalt calificate  </t>
  </si>
  <si>
    <t xml:space="preserve">P6 (Mures) - Menținerea forței de muncă înalt calificate  </t>
  </si>
  <si>
    <t xml:space="preserve">P1 (Gorj) - Dezvoltarea și dotarea centrelor de formare profesională  </t>
  </si>
  <si>
    <t xml:space="preserve">Sprijin pentru dezvoltarea și dotarea centrelor de formare profesională </t>
  </si>
  <si>
    <t xml:space="preserve">AJOFM</t>
  </si>
  <si>
    <t xml:space="preserve">Apel necompetitiv, cu termen limită de depunere</t>
  </si>
  <si>
    <t xml:space="preserve">P2 (Hunedoara) - Dezvoltarea și dotarea centrelor de formare profesională  </t>
  </si>
  <si>
    <t xml:space="preserve">P3 (Dolj) - Dezvoltarea și dotarea centrelor de formare profesională  </t>
  </si>
  <si>
    <t xml:space="preserve">P4 (Galati)  - Dezvoltarea și dotarea centrelor de formare profesională </t>
  </si>
  <si>
    <t xml:space="preserve">P5 (Prahova)- Dezvoltarea și dotarea centrelor de formare profesională  </t>
  </si>
  <si>
    <t xml:space="preserve">P6 (Mures)- Dezvoltarea și dotarea centrelor de formare profesională  </t>
  </si>
  <si>
    <t xml:space="preserve">P1 (Gorj) - Transport public </t>
  </si>
  <si>
    <t xml:space="preserve">Dezvoltarea transportului verde prin achiziția de vehicule nepoluante și de stații de încărcare necesare pentru servicii de transport public care să faciliteze accesul la formare profesională și oportunități de angajare</t>
  </si>
  <si>
    <t xml:space="preserve">UAT-uri (județ, municipii, orașe, comune)/parteneriate între acestea</t>
  </si>
  <si>
    <t xml:space="preserve">P2 (Hunedoara) - Transport public </t>
  </si>
  <si>
    <t xml:space="preserve">P3 (Dolj) - Transport public</t>
  </si>
  <si>
    <t xml:space="preserve">P4 (Galati) - Transport public </t>
  </si>
  <si>
    <t xml:space="preserve">P5 (Prahova) - Transport public </t>
  </si>
  <si>
    <t xml:space="preserve">P6 (Mures) - Transport public </t>
  </si>
  <si>
    <t xml:space="preserve">Dezvoltarea întreprinderilor și antreprenoriatului care contribuie la obiectivele platformei STEP (cu accent pe IMM-uri)</t>
  </si>
  <si>
    <t xml:space="preserve">Sprijinirea investițiilor care contribuie la obiectivele platformei STEP </t>
  </si>
  <si>
    <t xml:space="preserve">IMM/întreprinderi mari</t>
  </si>
  <si>
    <t xml:space="preserve">Apel competitiv, cu depunere la termen</t>
  </si>
  <si>
    <t xml:space="preserve">Investiții pentru reducerea substanțială a emisiilor ETS care contribuie la obiectivele platformei STEP (accent pe întreprinderile mari preidentificate în PTJ)</t>
  </si>
  <si>
    <t xml:space="preserve">Intreprinderi mari (predefinite)</t>
  </si>
  <si>
    <t xml:space="preserve"> Dezvoltarea întreprinderilor și a antreprenoriatului</t>
  </si>
  <si>
    <t xml:space="preserve">AZOMURES (instalatie de producere hidrogen verde)</t>
  </si>
  <si>
    <t xml:space="preserve">56 APELURI</t>
  </si>
  <si>
    <t xml:space="preserve">Programul Sănătate</t>
  </si>
  <si>
    <t xml:space="preserve">MIPE - AM PS</t>
  </si>
  <si>
    <t xml:space="preserve">Sănătate</t>
  </si>
  <si>
    <t xml:space="preserve">Investiții în infrastructura centrelor de sănătate mintală și pentru prevenirea adicțiilor </t>
  </si>
  <si>
    <t xml:space="preserve">dotare/ extindere/ modernizare/ reabilitare/construcție nouă</t>
  </si>
  <si>
    <t xml:space="preserve">OP4</t>
  </si>
  <si>
    <t xml:space="preserve">MDR/LDR</t>
  </si>
  <si>
    <t xml:space="preserve">a)	Centrele de sănătate mintală și pentru prevenirea adicțiilor din cadrul unităților sanitare publice / altor structuri publice care desfășoară activități medicale de tip ambulatoriu;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</si>
  <si>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Investiții în infrastructura cabinetelor medicilor de familie (ITI)</t>
  </si>
  <si>
    <t xml:space="preserve">dotare/modernizare/reabilitare</t>
  </si>
  <si>
    <t xml:space="preserve">LDR</t>
  </si>
  <si>
    <t xml:space="preserve">Ministerul Sănătății/Administrator de grant/ADI</t>
  </si>
  <si>
    <t xml:space="preserve">competitiv/necompetitiv</t>
  </si>
  <si>
    <t xml:space="preserve">Investiții în infrastructura publica a cabinetelor medicale, inclusiv cabinetelor medicale stomatologice organizate în unități de învățământ, dotarea cu unități mobile pentru asigurarea accesului copiilor și tinerilor care urmează o formă de învățământ la servicii de calitate)</t>
  </si>
  <si>
    <t xml:space="preserve">dotari/unitati mobile</t>
  </si>
  <si>
    <t xml:space="preserve">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
</t>
  </si>
  <si>
    <t xml:space="preserve">Investiții în infrastructura publica a cabinetelor medicale, inclusiv cabinetelor medicale stomatologice organizate în unități de învățământ, pentru asigurarea accesului copiilor și tinerilor care urmează o formă de învățământ la servicii de calitate)</t>
  </si>
  <si>
    <t xml:space="preserve">reabilitare/ modernizare + dotare</t>
  </si>
  <si>
    <t xml:space="preserve">Progame dedicate cresterii natalitatii la nivel national (FIV) - Sprijin pentru grupurile vulnerabile - susținerea cuplurilor și a persoanelor singure pentru creșterea natalității</t>
  </si>
  <si>
    <t xml:space="preserve">vouchere pentru FIV etc</t>
  </si>
  <si>
    <t xml:space="preserve">acoperire națională</t>
  </si>
  <si>
    <t xml:space="preserve">FSE+</t>
  </si>
  <si>
    <t xml:space="preserve">Ministerul Muncii</t>
  </si>
  <si>
    <t xml:space="preserve">Creșterea capacitării de furnizare de servicii preventive în asistența medicală primară și comunitară  prin finanțarea costurilor operat din centrele comunitare integrate din PNRR</t>
  </si>
  <si>
    <t xml:space="preserve">costuri operationale pentru centre comunitare integrate din PNRR</t>
  </si>
  <si>
    <t xml:space="preserve">UAT - centre comunitare integrate dezvoltate prin PNRR</t>
  </si>
  <si>
    <t xml:space="preserve">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</si>
  <si>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 xml:space="preserve">costuri operationale pentru centrele de sanatate mintala</t>
  </si>
  <si>
    <t xml:space="preserve">UAT/Unitati sanitare publice - centrele de sanatate mintala</t>
  </si>
  <si>
    <t xml:space="preserve">Creșterea capacității de a furniza servicii de sănătatea reproducerii, cu accent particular pe cabinetele de planificare familială reabilitate și dotate prin PNRR </t>
  </si>
  <si>
    <t xml:space="preserve">costuri operationale pentru cabinetele de planificare familială reabilitate și dotate prin PNRR </t>
  </si>
  <si>
    <t xml:space="preserve">UAT/Unitati sanitare publice - centrele de planificare familiala</t>
  </si>
  <si>
    <t xml:space="preserve">Investiții infrastructura publică a sistemului național de transfuzii, inclusiv a infrastructurii de testare a sângelui și/sau de colectare, procesare, fracționare și stocare a plasmei - INTS și Centrul de Transfuzii București</t>
  </si>
  <si>
    <t xml:space="preserve">construire/ extindere/ modernizare/ reabilitare/ dotare</t>
  </si>
  <si>
    <t xml:space="preserve">Ministerul Sanatatii/INTS/centrele regionale de transfuzii</t>
  </si>
  <si>
    <t xml:space="preserve">Investiții în centrele de transfuzie sanguină  desemnate coordonator regional/centrele județene de transfuzie sangvină </t>
  </si>
  <si>
    <t xml:space="preserve">UAT/Unitati sanitare publice</t>
  </si>
  <si>
    <t xml:space="preserve">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t>
  </si>
  <si>
    <t xml:space="preserve">extindere/ modernizare/ reabilitare/ construire/ dotare</t>
  </si>
  <si>
    <t xml:space="preserve">unități certificate ca centre de expertiză în boli rare/unităților sanitare care furnizează servicii medicale pentru pacienții cu boli rare și genetice/centrele de genetica medicala</t>
  </si>
  <si>
    <t xml:space="preserve">Continuarea investițiilor în infrastructura unităților sanitare preluate din Planul Național de Redresare și Reziliență (PNRR)</t>
  </si>
  <si>
    <t xml:space="preserve">construcție/extindere/reabilitare/modernizare și dotare</t>
  </si>
  <si>
    <t xml:space="preserve">a) unități sanitare puiblice; 
b) unități adm-teritoriale astfel cum sunt definite la art. 5 lit. pp) din Ordonanța de urgență a Guvernului nr. 57/2019 privind Codul administrativ, cu modificările și completările ulterioare, care au în coordonare/ subordonare/ autoritate sau dețin în administrare/ proprietate unitățile de la punctul a) 
c) unități adm-teritoriale astfel cum sunt definite la art. 5 lit. pp) din Ordonanța de urgență a Guvernului nr. 57/2019 privind Codul administrativ, cu modificările și completările ulterioare, care administrează de drept și vor pune la dispoziția parteneriatului terenuri şi clădiri în vederea realizării proiectului;
d) Instituțiile și structurile de specialitate ale Ministerului Sănătății, care desfășoară activități în domeniul sănătății publice la nivel național, regional, județean și local, cu personalitate juridică, aflate în subordinea, coordonarea sau sub autoritatea Ministerului Sănătății, cu excepția CNAS și a caselor de asigurări de sănătate</t>
  </si>
  <si>
    <t xml:space="preserve">competitiv-restrâns</t>
  </si>
  <si>
    <t xml:space="preserve">Dezvoltarea unor soluții de e-sănătate - Prescriptia electronica transfrontaliera (e-Prescrition)</t>
  </si>
  <si>
    <t xml:space="preserve">Dezvoltarea unor soluții de e-sănătate</t>
  </si>
  <si>
    <t xml:space="preserve">OP 1</t>
  </si>
  <si>
    <t xml:space="preserve">CNAS</t>
  </si>
  <si>
    <t xml:space="preserve">Investiții în infrastructura publică a unităților  care coordonează activitatea de transplant - Agenția Națională de Transplant</t>
  </si>
  <si>
    <t xml:space="preserve">extindere/ construcție/dotare</t>
  </si>
  <si>
    <t xml:space="preserve">Agentia Nationala de Transplant</t>
  </si>
  <si>
    <t xml:space="preserve">Investiții în infrastructuri spitalicești noi cu impact teritorial major - Institutul Oncologic Trestioreanu București si Centrul de excelență în protonoterapie</t>
  </si>
  <si>
    <t xml:space="preserve">modernizare/ reabilitare/ extindere/ construcție/ dotare</t>
  </si>
  <si>
    <t xml:space="preserve">Institutul Oncologic Trestioreanu/ Ministerul Sănătății/ Parteneriat între Ministerul Sănătății și IOB Trestioreanu București </t>
  </si>
  <si>
    <t xml:space="preserve">Investiții în infrastructura publică a unităților sanitare publice de interes național care diagnostichează și tratează cancere cu localizare specifică (ex. tumori cerebrale, hematooncologice etc.)</t>
  </si>
  <si>
    <t xml:space="preserve">extindere/ reabilitare/modernizare/dotare, inclusiv laboratoare de anatomie patologică</t>
  </si>
  <si>
    <t xml:space="preserve">Unități sanitare publice de interes național care diagnostichează și tratează cancere cu localizare specifică (ex. tumori cerebrale, hematooncologice etc.)</t>
  </si>
  <si>
    <t xml:space="preserve">Consolidarea capacității în domeniul tratării cancerului</t>
  </si>
  <si>
    <t xml:space="preserve">a. dezvoltarea de instrumente de lucru (ex. proceduri / ghiduri/ protocoale/ metodologii, crearea mecanismului de funcționare/ operaționalizare a centrului de excelență în protonoterapie etc) 
b. Formarea/ actualizarea competențelor personalului implicat în asigurarea funcționalității centrului de excelență în protonoterapie, precum și a personalului implicat în activitățile care urmăresc depistarea precoce, diagnosticarea, tratarea și urmărirea pacientului oncologic</t>
  </si>
  <si>
    <t xml:space="preserve">unități sanitare puiblice, ONG din domeniu</t>
  </si>
  <si>
    <t xml:space="preserve">Creșterea capacității de coordonare a activității în domeniul transplantului
</t>
  </si>
  <si>
    <t xml:space="preserve">dezvoltarea de mecanisme (ex. proceduri interne/ ghiduri/ protocoale/ metodologii, crearea cadrului și implementarea de măsuri care să asigure utilizarea efectivă a tehnologiilor în furnizarea de servicii medicale, acordarea de sprijin pentru procesul de acreditare, inclusiv pentru elaborarea criteriilor pentru acreditarea a noi domenii de transplant, etc.), inclusiv prin derularea de campanii/ evenimente de informare și conștientizare în domeniul transplantului </t>
  </si>
  <si>
    <t xml:space="preserve">ANT/unități sanitare publice, ONG din domeniu</t>
  </si>
  <si>
    <t xml:space="preserve">A. Dezvoltarea competențelor personalului implicat în implementarea intervențiilor strategice în domeniul cercetării prin tehnologii STEP (corelare cu P5)
B. Dezvoltarea de competente și abilități  pentru personalul implicat în coordonarea, pregătirea și derularea activităților de transplant (prelevare organe/
transplant) prin utilizarea de tehnologii STEP</t>
  </si>
  <si>
    <t xml:space="preserve">A. Creșterea competențelor personalului implicat în implementarea intervențiilor strategice de cercetare susținute de P5 (genomică,
vaccinuri, tratamentul cancerului) cu accent pe domeniile biotehnologiei și tehnologiei digitale - reducerea fenomenului de brain drain în domeniile specifice ale sănătății
B. Dezvoltarea competentelor și abilităților esențiale personalului implicat în activități de transplant</t>
  </si>
  <si>
    <t xml:space="preserve">Entitati care implementeaza interventiile strategice de cercetare din P5 PS</t>
  </si>
  <si>
    <t xml:space="preserve">competitiv restrans</t>
  </si>
  <si>
    <t xml:space="preserve">Formarea/actualizarea competentelor și abilităților personalului în ceea ce privește introducerea sau intensificarea aplicării tehnologiilor din domeniile STEP</t>
  </si>
  <si>
    <t xml:space="preserve">C. Asigurarea unei forțe de muncă dotată cu
cunoștințele și abilitățile de specialitate esențiale pentru menținerea în sistemul de sănătate și care să
contribuie la dezvoltarea capacităților Uniunii în domeniul inovației tehnologice profunde, tehnologiei digitale și al biotehnologiei</t>
  </si>
  <si>
    <t xml:space="preserve">universități/furnizori de formare</t>
  </si>
  <si>
    <t xml:space="preserve">Continuarea investițiilor în infrastructura unităților sanitare publice cu utilizare duală, preluate din Planul Național de Redresare și Reziliență (PNRR)</t>
  </si>
  <si>
    <t xml:space="preserve">Investiții în infrastructura de sănătate prin sprijinirea spitalelor preluate din PNRR - dual</t>
  </si>
  <si>
    <t xml:space="preserve">OP3</t>
  </si>
  <si>
    <t xml:space="preserve">unități sanitare publice, militare, cu utilizare duală/Ministerul Apărării Naționale, Ministerul Afacerilorinterne</t>
  </si>
  <si>
    <t xml:space="preserve">22 APELURI </t>
  </si>
  <si>
    <t xml:space="preserve">Programul Crestere Inteligenta, Digitalizare si Instrumente Financiare   </t>
  </si>
  <si>
    <t xml:space="preserve">MIPE - AM PoCIDIF </t>
  </si>
  <si>
    <t xml:space="preserve">Acțiunea 1.1 Măsura 1.1.1 Sprijin pentru întreprinderile inovatoare </t>
  </si>
  <si>
    <t xml:space="preserve">Creșterea gradului de maturitate tehnologică și inovare prin asigurarea transferului de cunoștințe și tehnologie pentru facilitarea trecerii rezultatelor CDI în piață.</t>
  </si>
  <si>
    <t xml:space="preserve">IMM-uri</t>
  </si>
  <si>
    <t xml:space="preserve">Acțiunea 1.1 Măsura 1.1.2 Sprijin pentru proiecte tehnologice inovative </t>
  </si>
  <si>
    <t xml:space="preserve">Parteneriate între organizații publice de cercetare și IMM</t>
  </si>
  <si>
    <t xml:space="preserve">Acțiunea 1.3 Măsura 1.3.2 Atragerea de personal cu competențe avansate din străinătate </t>
  </si>
  <si>
    <t xml:space="preserve">Creșterea calității cercetarii aplicate si dezvoltării de noi parteneriate în cadrul ERA, prin dezvoltarea capacității de CDI a organizațiilor beneficiare</t>
  </si>
  <si>
    <t xml:space="preserve">Organizații publice de cercetare, IMM-uri</t>
  </si>
  <si>
    <t xml:space="preserve">Acțiunea 1.4 Sprijin pentru dezvoltarea competențelor și consolidarea capacității actorilor din sectorul CDI </t>
  </si>
  <si>
    <t xml:space="preserve">Asigurarea formării/specializării/perfecționării profesionale, pentru resursa umană implicată în activitățile CDI/transfer tehnologic în vederea constituirii de nuclee de cunoaștere pentru specilalizare inteligentă, tranziție industrială, cultura antreprenorială etc.</t>
  </si>
  <si>
    <t xml:space="preserve">IMM, organizații publice de cercetare</t>
  </si>
  <si>
    <t xml:space="preserve">Acțiunea 1.5 Măsura 1.5.1 Crearea/operationalizarea unui HUB antreprenorial național</t>
  </si>
  <si>
    <t xml:space="preserve">Crearea cadrului instituțional și capacitatea de implementare necesare pentru a aborda provocările structurale ale start-up, scale-up și ale organizațiilor de sprijin pentru antreprenoriat</t>
  </si>
  <si>
    <t xml:space="preserve">ADR nord est/Asociatia ROStart-up</t>
  </si>
  <si>
    <t xml:space="preserve">Acțiunea 2.1 Dezvoltarea de noi servicii/aplicații/produse prin inovare și adoptarea de tehnologii avansate </t>
  </si>
  <si>
    <t xml:space="preserve">Dezvoltarea de noi servicii/aplicații/produse prin inovare și adoptarea de tehnologii avansate în vederea accelerării transformării digitale a IMM-urilor </t>
  </si>
  <si>
    <t xml:space="preserve">IMM-urile din domeniul IT</t>
  </si>
  <si>
    <t xml:space="preserve">Capabilități de apărare</t>
  </si>
  <si>
    <t xml:space="preserve">Acțiunea 5.1 – Sprijin pentru consolidarea capacităților industriale de promovare a capabilităților de apărare</t>
  </si>
  <si>
    <t xml:space="preserve">Consolidarea capacităților interne de producție în industria de apărare, inclusiv utilizând CDI și transformarea digitală, ținând cont și de necesitatea de dezvoltare de produse / servicii cu dublă utilizare (militară și civilă)</t>
  </si>
  <si>
    <t xml:space="preserve">OP1, RSO1.7</t>
  </si>
  <si>
    <t xml:space="preserve">IMM-uri și întreprinderi mari </t>
  </si>
  <si>
    <t xml:space="preserve">Acțiunea 6.1 Digitalizarea IMM-urilor realizată prin Hub-uri de Inovare Digitală Europene (EDIH) cu marcă de suveranitate STEP</t>
  </si>
  <si>
    <t xml:space="preserve"> Sprijinirea prin finanțarea a 50% din costurile eligibile aprobate de Comisia Europeană prin DEP, care vor avea ca finalitate furnizarea de servicii IMM-urilor, Autorităților Publice Locale (APL) și altor instituții, pentru a aborda provocările digitale și pentru a îmbunătăți procesele de afaceri/producție, produsele/serviciile care utilizează tehnologii digitale.</t>
  </si>
  <si>
    <t xml:space="preserve">EDIH</t>
  </si>
  <si>
    <t xml:space="preserve">8 APELURI </t>
  </si>
  <si>
    <t xml:space="preserve">Programul Educație și Ocupare  </t>
  </si>
  <si>
    <t xml:space="preserve">MIPE - DGPECU</t>
  </si>
  <si>
    <t xml:space="preserve">Ocupare</t>
  </si>
  <si>
    <t xml:space="preserve">Înființarea comitetelor sectoriale </t>
  </si>
  <si>
    <t xml:space="preserve">1.b.2.Crearea unui SPO modern, flexibil, adaptat contextului socio-economic, accesibil și vizibil pentru viitor</t>
  </si>
  <si>
    <t xml:space="preserve">OP4, ESO4.2</t>
  </si>
  <si>
    <t xml:space="preserve">LDR+MDR</t>
  </si>
  <si>
    <t xml:space="preserve">Organizații sindicale și patronale reprezentative</t>
  </si>
  <si>
    <t xml:space="preserve">Dezvoltarea unei rețele pentru tineret care să furnizeze servicii personalizate și de calitate tinerilor, cu precădere din categoria NEETs - ITI Delta Dunării</t>
  </si>
  <si>
    <t xml:space="preserve">2.a.1. Dezvoltarea unei rețele pentru tineret care să furnizeze servicii personalizate și de calitate tinerilor, cu precădere din categoria NEETs </t>
  </si>
  <si>
    <t xml:space="preserve">OP4, ESO4.1</t>
  </si>
  <si>
    <t xml:space="preserve">entitățile Serviciului Public de Ocupare în parteneriat cu structuri/entități specializate în furnizarea de servicii pentru tineri</t>
  </si>
  <si>
    <t xml:space="preserve">Pregătirea şi furnizarea ofertei de servicii de formare/ocupare pentru tineri, inclusiv pentru tineri NEET, prin pachete integrate de măsuri active personalizate în funcție de profilul tinerilor</t>
  </si>
  <si>
    <t xml:space="preserve">2.a.2 Pregătirea şi furnizarea ofertei de servicii de formare/ocupare pentru tineri, inclusiv pentru tineri NEET, prin pachete integrate de măsuri active personalizate în funcție de profilul tinerilor</t>
  </si>
  <si>
    <t xml:space="preserve">furnizori de formare profesională</t>
  </si>
  <si>
    <t xml:space="preserve">Pregătirea şi furnizarea ofertei de servicii de formare/ocupare pentru tineri, inclusiv pentru tineri NEET, prin pachete integrate de măsuri active personalizate în funcție de profilul tinerilor -  ALMA</t>
  </si>
  <si>
    <t xml:space="preserve">2.a.2. Pregătirea şi furnizarea ofertei de servicii de formare/ocupare pentru tineri, inclusiv pentru tineri NEET, prin pachete integrate de măsuri active personalizate în funcție de profilul tinerilor</t>
  </si>
  <si>
    <t xml:space="preserve">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</si>
  <si>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 xml:space="preserve">Activarea potențialului antreprenorial al tinerilor - ITI Delta Dunării</t>
  </si>
  <si>
    <t xml:space="preserve">2.a.3. Activarea potențialului antreprenorial al tinerilor </t>
  </si>
  <si>
    <t xml:space="preserve">administratori de grant </t>
  </si>
  <si>
    <t xml:space="preserve">Activarea potențialului antreprenorial al tinerilor - ITI Țara Făgărașului</t>
  </si>
  <si>
    <t xml:space="preserve">Dezvoltarea întreprinderilor sociale de inserție pentru susținerea tinerilor </t>
  </si>
  <si>
    <t xml:space="preserve">2.a.4. Activarea potențialului antreprenorial al tinerilor </t>
  </si>
  <si>
    <t xml:space="preserve">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</si>
  <si>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 xml:space="preserve">Furnizarea de măsuri active în pachete de servicii integrate - ITI Valea Jiului</t>
  </si>
  <si>
    <t xml:space="preserve">3.a.1.2.Furnizarea de măsuri active în pachete de servicii integrate
</t>
  </si>
  <si>
    <t xml:space="preserve">Furnizori de FPC, dezvoltare de competențe transversale/Furnizori de servicii de stimulare a ocupării forței de muncă</t>
  </si>
  <si>
    <t xml:space="preserve">Furnizarea de măsuri active în pachete de servicii integrate - ITI Moții Țara de Piatră</t>
  </si>
  <si>
    <t xml:space="preserve">Furnizarea de măsuri active în pachete de servicii integrate - ITI Delta Dunării</t>
  </si>
  <si>
    <t xml:space="preserve">Finanțarea de intervenții integrate în zone cu deficit de forță de muncă și migrație sezonieră</t>
  </si>
  <si>
    <t xml:space="preserve">3.a.2.Finanțarea de intervenții integrate în zone cu deficit de forță de muncă și migrație sezonieră</t>
  </si>
  <si>
    <t xml:space="preserve">Serviciul Public de Ocupare (ANOFM/AJOFM) in parteneriat cu UAT urile,  cu partenerii sociali și cu alte părți interesate</t>
  </si>
  <si>
    <t xml:space="preserve">Sprijin acordat angajatorilor/ consorțiilor de angajatori pentru amenajarea unor spații destinate supravegherii și îngrijirii copiilor cu vârstă preșcolară (0-6 ani) sau pentru crearea de parteneriate cu entități specializate care oferă servicii de îngrijire copii</t>
  </si>
  <si>
    <t xml:space="preserve">3.c.1.Sprijin acordat angajatorilor/ consorțiilor de angajatori pentru amenajarea unor spații destinate supravegherii și îngrijirii copiilor cu vârstă preșcolară (0-6 ani) sau pentru crearea de parteneriate cu entități specializate care oferă servicii de îngrijire copii
3.c.2. Stimularea angajatorilor pentru utilizarea unor forme de muncă noi sau flexibile
3.c.3. Programe de dezvoltare personală pentru femei, consiliere vocațională, continuare/reintegrare în sistemul de învățământ, asigurare de măsuri de angajare, consiliere, formare, acompaniere în vederea inserției/reinserției socio-profesionale, inclusiv prin campanii de informare </t>
  </si>
  <si>
    <t xml:space="preserve">OP4, ESO4.3. </t>
  </si>
  <si>
    <t xml:space="preserve">Furnizori autorizați de stimulare a ocupării forței de muncă/Organizații sindicale si patronale</t>
  </si>
  <si>
    <t xml:space="preserve">Sprijin acordat angajatorilor/ consorțiilor de angajatori pentru amenajarea unor spații destinate supravegherii și îngrijirii copiilor cu vârstă preșcolară (0-6 ani) sau pentru crearea de parteneriate cu entități specializate care oferă servicii de îngrijire copii - ITI Valea Jiului</t>
  </si>
  <si>
    <t xml:space="preserve">Sprijin acordat angajatorilor/ consorțiilor de angajatori pentru amenajarea unor spații destinate supravegherii și îngrijirii copiilor cu vârstă preșcolară (0-6 ani) sau pentru crearea de parteneriate cu entități specializate care oferă servicii de îngrijire copii - ITI Moții Țara de Piatră</t>
  </si>
  <si>
    <t xml:space="preserve">Măsuri de sprijin pentru adaptarea la schimbare a angajaților și angajatorilor și sprijinirea tranzițiilor pe piața muncii</t>
  </si>
  <si>
    <t xml:space="preserve">3.d.1 Măsuri de sprijin pentru adaptarea la schimbare a angajaților și angajatorilor și sprijinirea tranzițiilor pe piața muncii</t>
  </si>
  <si>
    <t xml:space="preserve">OP4, ESO4.4</t>
  </si>
  <si>
    <t xml:space="preserve">Măsuri de sprijin pentru adaptarea la schimbare a angajaților și angajatorilor și sprijinirea tranzițiilor pe piața muncii - ITI Valea Jiului</t>
  </si>
  <si>
    <t xml:space="preserve">Măsuri de sprijin pentru adaptarea la schimbare a angajaților și angajatorilor și sprijinirea tranzițiilor pe piața muncii - ITI Moții Țara de Piatră</t>
  </si>
  <si>
    <t xml:space="preserve">Măsuri de sprijin pentru adaptarea la schimbare a angajaților și angajatorilor și sprijinirea tranzițiilor pe piața muncii - ITI Delta Dunării</t>
  </si>
  <si>
    <t xml:space="preserve">3.d.2 Sprijinirea angajatorilor pentru condiții de muncă adaptate nevoilor lucrătorilor
3.d.3. Campanii de promovare pentru conștientizarea angajatorilor și lucrătorilor cu privire la drepturile şi obligaţiile angajatorilor şi salariaţilor, precum şi cu privire la rolul activităților de SSM
3.d.4. Finanțarea serviciilor de susținere a îmbătrânirii active prin implicarea lucrătorilor vârstnici în programe de tip shadowtutoriat/mentorat pentru formarea și integrarea lucrătorilor noi</t>
  </si>
  <si>
    <t xml:space="preserve">OP4, ESO4.5</t>
  </si>
  <si>
    <t xml:space="preserve">Furnizori autorizați de stimulare a ocupării forței de muncă/Organizații sindicale si patronale/Angajatori</t>
  </si>
  <si>
    <t xml:space="preserve">Sprijin pentru dezvoltarea antreprenoriatului în rândul persoanelor aparținând grupului țintă - ITI Țara Făgărașului</t>
  </si>
  <si>
    <t xml:space="preserve">4.a.2.Sprijin pentru dezvoltarea antreprenoriatului în rândul persoanelor aparținând grupului țintă.</t>
  </si>
  <si>
    <t xml:space="preserve">Administratori de schemă de antreprenoriat</t>
  </si>
  <si>
    <t xml:space="preserve">Sprijin pentru dezvoltarea antreprenoriatului în rândul persoanelor aparținând grupului țintă - ITI Moții Țara de Piatră</t>
  </si>
  <si>
    <t xml:space="preserve">Sprijin pentru ocuparea în întreprinderi sociale de inserție și formarea competențelor de baza pentru inserția socio-profesională a lucrătorilor cu dizabilități/defavorizați</t>
  </si>
  <si>
    <t xml:space="preserve">4.a.4.Sprijin pentru ocuparea în întreprinderi sociale de inserție și formarea competențelor de baza pentru inserția socio-profesională a lucrătorilor
cu dizabilități/defavorizați</t>
  </si>
  <si>
    <t xml:space="preserve">entități de economie socială de inserție, structuri specializate în adresarea nevoilor pe care le au întreprinderile sociale, precum și parteneri sociali</t>
  </si>
  <si>
    <t xml:space="preserve">Educatie</t>
  </si>
  <si>
    <t xml:space="preserve">Diversificarea și flexibilizarea serviciilor de suport socio-educațional </t>
  </si>
  <si>
    <t xml:space="preserve">5.f.2. Diversificarea și flexibilizarea serviciilor de suport socio-educațional  - RELANSARE 2025</t>
  </si>
  <si>
    <t xml:space="preserve">OP4, ESO4.6</t>
  </si>
  <si>
    <t xml:space="preserve">Consilii Judetene
Inspectorate Scolare Judetene</t>
  </si>
  <si>
    <t xml:space="preserve">Formarea profesională inițială continuă a profesorilor din educația timpurie</t>
  </si>
  <si>
    <t xml:space="preserve">5.f.3. Dezvoltarea sistemului de formare inițială și continuă a cadrelor didactice pentru îngrijirea și educația timpurie a copilului</t>
  </si>
  <si>
    <t xml:space="preserve">APL/Instituții de învățământ preuniversitar din rețeaua națională publică sau privată/Furnizori privați autorizați de servicii de educație antepreșcolar și preșcolar</t>
  </si>
  <si>
    <t xml:space="preserve">Educație incluzivă de calitate pentru copiii din învățământul primar</t>
  </si>
  <si>
    <t xml:space="preserve">6.f.1.Intervenții integrate care vor viza unitățile de învățământ de stat care au nivel de învățământ primar cu un risc ridicat de părăsire timpurie a școlii și abandon școlar în rândul grupurilor dezavantajate și  grad ridicat de marginalizare
6.f.2.Pachete personalizate de măsuri în vederea sprijinirii accesului și participării la educație</t>
  </si>
  <si>
    <t xml:space="preserve">Ministerul Educației</t>
  </si>
  <si>
    <t xml:space="preserve">non-competitiv</t>
  </si>
  <si>
    <t xml:space="preserve">Educație incluzivă de calitate pentru copiii din învățământul primar - ITI VJ</t>
  </si>
  <si>
    <t xml:space="preserve">unități de învătământ, ISJ</t>
  </si>
  <si>
    <t xml:space="preserve">Mentorat didactic - Formarea continuă a cadrelor didactice pentru integrarea elevilor cu nevoi speciale, în special pentru unitățile de învățământ dezavantajate, rurale și izolate.</t>
  </si>
  <si>
    <t xml:space="preserve">6.f.4.Organizarea unor oportunități variate de dezvoltare profesională pentru personalul didactic, în vederea asigurării unui sistem de educație incluziv</t>
  </si>
  <si>
    <t xml:space="preserve">Programul național „A doua șansă” (ADS)</t>
  </si>
  <si>
    <t xml:space="preserve">6.f.5. Dezvoltarea și extinderea Programului „A doua șansă” (ADS), pentru facilitarea finalizării învățământului obligatoriu, de către persoanele care au părăsit timpuriu școala și încurajarea participării la învățarea pe tot parcursul vieții prin extinderea/diversificarea oportunităților de formare</t>
  </si>
  <si>
    <t xml:space="preserve">Flexibilizarea și diversificarea oportunităților de formare și dezvoltare a competențelor cheie ale elevilor</t>
  </si>
  <si>
    <t xml:space="preserve">7.e.3 Flexibilizarea și diversificarea oportunităților de formare și dezvoltare a competențelor cheie ale elevilor</t>
  </si>
  <si>
    <t xml:space="preserve">Ministerul Educației/ISJ/CJRAE/Centrele de orientare si consiliere/Institutii de invatamant acreditate</t>
  </si>
  <si>
    <t xml:space="preserve">Flexibilizarea și diversificarea oportunităților de formare și dezvoltare a competențelor cheie ale elevilor - ITI Valea Jiului</t>
  </si>
  <si>
    <t xml:space="preserve">ISJ/CJRAE/Centrele de orientare si consiliere/Institutii de invatamant acreditate</t>
  </si>
  <si>
    <t xml:space="preserve">Promovarea dezvoltării programelor de studii terțiare de înaltă calitate, flexibile și corelate cu cerințele pieței muncii - ITI Valea Jiului</t>
  </si>
  <si>
    <t xml:space="preserve">7.e.4 Promovarea dezvoltării programelor de studii terțiare de înaltă calitate, flexibile și corelate cu cerințele pieței muncii </t>
  </si>
  <si>
    <t xml:space="preserve">Institutii de invatamant acreditate</t>
  </si>
  <si>
    <t xml:space="preserve">Crearea universtăților deschise</t>
  </si>
  <si>
    <t xml:space="preserve">7.e.5. Promovarea dezvoltării programelor de studii terțiare de înaltă calitate, flexibile și corelate cu cerințele pieței muncii
7.e.6.Implementarea unui program pentru internaționalizarea învățământului superior</t>
  </si>
  <si>
    <t xml:space="preserve"> Institutii de invatamant superior acreditate</t>
  </si>
  <si>
    <t xml:space="preserve">Sprijinirea mobilității transnaționale de tip Erasmus+ - RELANSARE 2025 </t>
  </si>
  <si>
    <t xml:space="preserve">7.e.7.Sprijinirea mobilității transnaționale de tip Erasmus+</t>
  </si>
  <si>
    <t xml:space="preserve">Agenția Națională pentru Programe Comunitare în Domeniul Educației și Formării Profesionale (ANPCDEFP).</t>
  </si>
  <si>
    <t xml:space="preserve">Acordarea primei de carieră didactică pentru personalul didactic </t>
  </si>
  <si>
    <t xml:space="preserve">7.e.8. Acordarea primei de carieră didactică pentru personalul didactic </t>
  </si>
  <si>
    <t xml:space="preserve">MEC</t>
  </si>
  <si>
    <t xml:space="preserve">8.e.2 Crearea si aplicare unui mecanism privind asigurarea calității învățării la locul de muncă și certificarea rezultatelor învățării în formarea profesională inițială pentru a crește relevanța calificărilor pentru piața muncii +8.e.3. Creșterea calității și a validității proceselor de predare-învățare-evaluare în ÎPT+ 8.e.5. Adaptarea serviciilor educaționale adresate elevilor și personalului didactic din ÎPT, în corelație cu dinamica pieței muncii (competențe verzi, digitale schimbări tehnologice și structurale), inclusiv pentru persoanele cu dizabilități sau pentru cele provenind din grupuri vulnerabile </t>
  </si>
  <si>
    <t xml:space="preserve">8.e.2+8.e3+8.e.5</t>
  </si>
  <si>
    <t xml:space="preserve">CNDIPT</t>
  </si>
  <si>
    <t xml:space="preserve">Dezvoltarea și extinderea serviciilor de consiliere (CJRAE/CMBRAE, inclusiv formarea personalului din centrele de consiliere, diriginți), pentru îmbunătățirea accesului informat la programe de educație și formare profesională</t>
  </si>
  <si>
    <t xml:space="preserve">8.e.6. Dezvoltarea și extinderea serviciilor de consiliere (CJRAE/CMBRAE, inclusiv formarea personalului din centrele de consiliere, diriginți), pentru îmbunătățirea accesului informat la programe de educație și formare profesională</t>
  </si>
  <si>
    <t xml:space="preserve">Ministerul Educatiei/CNDIPT/ISJ/ Institutii de invatamant acreditate/CJRAE/CMBRAE</t>
  </si>
  <si>
    <t xml:space="preserve">Dezvoltarea sistemului de asigurare a calității în formarea profesională a adulților</t>
  </si>
  <si>
    <t xml:space="preserve">9.e.1.  Dezvoltarea sistemului de asigurare a calității în formarea profesională a adulților
•	dezvoltarea și implementarea sistemelor interne de asigurare a calității de către furnizorii de formare profesională a adulților autorizați
•	dezvoltarea/îmbunătățirea capacității de monitorizare și raportare a datelor privind formarea profesională a adulților
•	formarea specialiștilor pentru asigurarea calității în formarea profesională a adulților
•	îmbunătățirea programelor de formare și a instrumentelor de evaluare, inclusiv dezvoltarea de noi instrumente de evaluare</t>
  </si>
  <si>
    <t xml:space="preserve">MMSS și cele 42 de Comisii de Autorizare Județene</t>
  </si>
  <si>
    <t xml:space="preserve">Dezvoltarea capacității Comisiilor județene pentru autorizarea furnizorilor de formare profesională (intervenție strategică)</t>
  </si>
  <si>
    <t xml:space="preserve">9.e.2. Dezvoltarea capacității Comisiilor județene pentru autorizarea furnizorilor de formare profesională (intervenție strategică)</t>
  </si>
  <si>
    <t xml:space="preserve">MMSS</t>
  </si>
  <si>
    <t xml:space="preserve">Formarea continuă a formatorilor/instructorilor/coordonatorilor de ucenicie din formarea profesională continuă </t>
  </si>
  <si>
    <t xml:space="preserve">9.e.3. Formarea continuă a formatorilor/instructorilor/coordonatorilor de ucenicie din formarea profesională continuă </t>
  </si>
  <si>
    <t xml:space="preserve">angajatori/furnizori de formare profesionala/furnizori de orientare și consiliere profesionala/centre de evaluare a competențelor</t>
  </si>
  <si>
    <t xml:space="preserve">Sprijinirea mobilității internaționale Erasmus+ pentru educația adulților prin asigurarea unui sprijin financiar suplimentar față de grantul Erasmus+ pentru instituțiile cu acreditare, cu scopul satisfacerii cererii de mobilitate internațională</t>
  </si>
  <si>
    <t xml:space="preserve">9.g.2. Sprijinirea mobilității internaționale Erasmus+ pentru educația adulților prin asigurarea unui sprijin financiar suplimentar față de grantul Erasmus+ pentru instituțiile cu acreditare, cu scopul satisfacerii cererii de mobilitate internațională</t>
  </si>
  <si>
    <t xml:space="preserve">OP4, ESO4.7</t>
  </si>
  <si>
    <t xml:space="preserve">Agenția Națională pentru Programe Comunitare în Domeniul Educației și Formării Profesionale (ANPCDEFP)</t>
  </si>
  <si>
    <t xml:space="preserve">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t>
  </si>
  <si>
    <t xml:space="preserve">9.g.3. 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 </t>
  </si>
  <si>
    <t xml:space="preserve">centre de evaluare a competențelor în parteneriat cu SPO/ONG/instituții care lucrează cu grupuri țintă specifice, organizații culturale publice și private)</t>
  </si>
  <si>
    <t xml:space="preserve">Conturi personale de învățare – Inovare prin formare (ILA)</t>
  </si>
  <si>
    <t xml:space="preserve">9.g.5. Implementarea programului „Ține pasul” - ILA</t>
  </si>
  <si>
    <t xml:space="preserve">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</si>
  <si>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 xml:space="preserve">9.g.6. 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</si>
  <si>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 xml:space="preserve">angajatori</t>
  </si>
  <si>
    <t xml:space="preserve">STEP – Tehnologii strategice pentru Europa</t>
  </si>
  <si>
    <t xml:space="preserve">11.g.1. Depășirea deficitului de forță de muncă și de competențe esențiale pentru locurile de muncă de calitate din sectoarele tehnologice strategice</t>
  </si>
  <si>
    <t xml:space="preserve">furnizori de formare
universități</t>
  </si>
  <si>
    <t xml:space="preserve">Dezvoltarea potențialului tinerilor prin tehnologii STEP (Ocuparea forței de muncă în rândul tinerilor)</t>
  </si>
  <si>
    <t xml:space="preserve">12.a.1. Depășirea deficitului de forță de muncă și de competențe esențiale pentru locurile de muncă de calitate dedicate tinerilor din sectoarele tehnologice strategice </t>
  </si>
  <si>
    <t xml:space="preserve">45 APELURI </t>
  </si>
  <si>
    <t xml:space="preserve">Programul Incluziune si Demnitate Sociala </t>
  </si>
  <si>
    <t xml:space="preserve">Combaterea sărăciei</t>
  </si>
  <si>
    <t xml:space="preserve">Sprijin pregătitor pentru cooperarea națională și transnațională a GAL-urilor urbane</t>
  </si>
  <si>
    <t xml:space="preserve">1.6</t>
  </si>
  <si>
    <t xml:space="preserve">OP4, ESO4.11</t>
  </si>
  <si>
    <t xml:space="preserve">SGG/Grupuri de actiune locala</t>
  </si>
  <si>
    <t xml:space="preserve">competitiv/non-competitiv</t>
  </si>
  <si>
    <t xml:space="preserve">Construirea, inchirierea și reabilitatea/renovarea locuințelor sociale împreună cu măsuri de acompaniere în vederea integrării persoanelor vulnerabile - ITI Delta Dunării</t>
  </si>
  <si>
    <t xml:space="preserve">3.1</t>
  </si>
  <si>
    <t xml:space="preserve">OP4, RSO4.3
</t>
  </si>
  <si>
    <t xml:space="preserve">FEDR
</t>
  </si>
  <si>
    <t xml:space="preserve">UAT judet/UAT municipii / UAT orase in parteneriat cu furnizorii de servicii si ONG</t>
  </si>
  <si>
    <t xml:space="preserve">Construirea, inchirierea și reabilitatea/renovarea locuințelor sociale împreună cu măsuri de acompaniere în vederea integrării persoanelor vulnerabile  - ITI Țara Făgărașului</t>
  </si>
  <si>
    <t xml:space="preserve">Construirea, inchirierea și reabilitatea/renovarea locuințelor sociale împreună cu măsuri de acompaniere în vederea integrării persoanelor vulnerabile  - ITI Moții Țara de Piatră</t>
  </si>
  <si>
    <t xml:space="preserve">Construirea, inchirierea și reabilitatea/renovarea locuințelor sociale împreună cu măsuri de acompaniere în vederea integrării persoanelor vulnerabile  - ITI Valea Jiului</t>
  </si>
  <si>
    <t xml:space="preserve">Centre multifuncționale/sport/cultură destinate copiilor care provin din zone urbane izolate sau defavorizate care să asigure accesul acestora la activități sportive, recreative sau culturale) - ITI Delta Dunării</t>
  </si>
  <si>
    <t xml:space="preserve">5.2</t>
  </si>
  <si>
    <t xml:space="preserve">OP4, ESO4.11+RSO4.3</t>
  </si>
  <si>
    <t xml:space="preserve">FEDR+ FSE+</t>
  </si>
  <si>
    <t xml:space="preserve">Furnizori de servicii sociale singuri sau in parteneriat cu actori relevanți (asociatii culturașe/unități de cult/cluburi sportive/asociații sportive/federații sportive etc.)</t>
  </si>
  <si>
    <t xml:space="preserve">Centre multifuncționale/sport/cultură destinate copiilor care provin din zone urbane izolate sau defavorizate care să asigure accesul acestora la activități sportive, recreative sau culturale) - ITI Valea Jiului</t>
  </si>
  <si>
    <t xml:space="preserve">Servicii comunitare pentru copii și familii în vederea prevenirii separării - ITI Delta Dunării</t>
  </si>
  <si>
    <t xml:space="preserve">5.4</t>
  </si>
  <si>
    <t xml:space="preserve">Furnizori de servicii sociale singuri sau in parteneriat cu autorități publice cu atribuții în domeniu.</t>
  </si>
  <si>
    <t xml:space="preserve">Servicii comunitare pentru copii și familii în vederea prevenirii separării - ITI Tara Făgărașului</t>
  </si>
  <si>
    <t xml:space="preserve">Servicii comunitare pentru copii și familii în vederea prevenirii separării - ITI Moții Țara de Piatră</t>
  </si>
  <si>
    <t xml:space="preserve">Servicii comunitare pentru copii și familii în vederea prevenirii separării - ITI Valea Jiului</t>
  </si>
  <si>
    <t xml:space="preserve">Sprijin pentru familii monoparentale</t>
  </si>
  <si>
    <t xml:space="preserve">5.5</t>
  </si>
  <si>
    <t xml:space="preserve">Furnizori de servicii sociale/UAT judet/UAT municipii / UAT orase / UAT comune               SAU                                                       
MMFTSS</t>
  </si>
  <si>
    <t xml:space="preserve">Sprijin pentru familii monoparentale - ITI Țara Făgărașului</t>
  </si>
  <si>
    <t xml:space="preserve">Furnizori de servicii sociale/UAT judet/UAT municipii / UAT orase / UAT comune      </t>
  </si>
  <si>
    <t xml:space="preserve">Sprijin pentru familii monoparentale - ITI Moții Țara de Piatră</t>
  </si>
  <si>
    <t xml:space="preserve">Furnizori de servicii sociale/UAT judet/UAT municipii / UAT orase / UAT comune               </t>
  </si>
  <si>
    <t xml:space="preserve">Creșterea accesului profesioniștilor la programul de formare continuă</t>
  </si>
  <si>
    <t xml:space="preserve">5.6</t>
  </si>
  <si>
    <t xml:space="preserve">ANDPCA singură sau în parteneriat cu MFTES/ structurile relevante.</t>
  </si>
  <si>
    <t xml:space="preserve">Dezvoltarea serviciilor în comunitate prin intermediul serviciilor sociale specifice persoanelor adulte cu dizabilități (masura 7.2.1)</t>
  </si>
  <si>
    <t xml:space="preserve">7.2.1</t>
  </si>
  <si>
    <t xml:space="preserve">ANPDPD in parteneriat cu MMFSS si entitati private relevante in domeniu</t>
  </si>
  <si>
    <t xml:space="preserve">Dezvoltarea serviciilor în comunitate prin intermediul serviciilor sociale specifice persoanelor adulte cu dizabilități</t>
  </si>
  <si>
    <t xml:space="preserve">7.2.2</t>
  </si>
  <si>
    <t xml:space="preserve">FEDR+FSE+</t>
  </si>
  <si>
    <t xml:space="preserve">furnizori de servicii sociale publici și privați</t>
  </si>
  <si>
    <t xml:space="preserve">Dezvoltarea de servicii de îngrijire de zi/ terapii psihologice pentru copiii cu dizabilități - ITI Delta Dunării</t>
  </si>
  <si>
    <t xml:space="preserve">7.3</t>
  </si>
  <si>
    <t xml:space="preserve">Furnizori de servicii sociale/Furnizori de servicii educationale</t>
  </si>
  <si>
    <t xml:space="preserve">Dezvoltarea de servicii de îngrijire de zi/ terapii psihologice pentru copiii cu dizabilități - ITI Țara Făgărașului</t>
  </si>
  <si>
    <t xml:space="preserve">Dezvoltarea de servicii de îngrijire de zi/ terapii psihologice pentru copiii cu dizabilități - ITI Valea Jiului</t>
  </si>
  <si>
    <t xml:space="preserve">Masura 7.5.2 - Centrul național pilot multifuncțional pentru persoane cu dizabilități și veterani de război</t>
  </si>
  <si>
    <t xml:space="preserve">7.5.2</t>
  </si>
  <si>
    <t xml:space="preserve">ANPDPD</t>
  </si>
  <si>
    <t xml:space="preserve">Dezvoltarea de servicii de îngrijire și suport de calitate pentru persoanele cu dizabilități și îngrijitorii acestora, în centrele respiro - ITI Delta Dunării</t>
  </si>
  <si>
    <t xml:space="preserve">7.6</t>
  </si>
  <si>
    <t xml:space="preserve">OP4, ESO4.11+RSO4.4</t>
  </si>
  <si>
    <t xml:space="preserve">furnizorii de servicii sociale acreditați în parteneriat cu UAT judet/UAT municipii / UAT orase / UAT comune </t>
  </si>
  <si>
    <t xml:space="preserve"> Masura 8.1 Servicii integrate pentru incluziunea socio-profesională a migranților</t>
  </si>
  <si>
    <t xml:space="preserve">8.1</t>
  </si>
  <si>
    <t xml:space="preserve">OP4, ESO4.9</t>
  </si>
  <si>
    <t xml:space="preserve">ONG-uri- supervizare Inspectoratul General pentru Migranți în parteneriat cu Instituțiile Prefectului</t>
  </si>
  <si>
    <t xml:space="preserve">Masura 8.1 Servicii integrate pentru migranți (infrastructura centru Crevedia și reabilitare centre regionale existente)</t>
  </si>
  <si>
    <t xml:space="preserve">OP4, RSO4.4</t>
  </si>
  <si>
    <t xml:space="preserve">Inspectoratul General pentru Migranți în parteneriat cu Instituțiile Prefectului </t>
  </si>
  <si>
    <t xml:space="preserve">Măsura 8.2 Servicii integrate pentru victimele  violenței domestice</t>
  </si>
  <si>
    <t xml:space="preserve">8.2</t>
  </si>
  <si>
    <t xml:space="preserve">APL/Furnizori de servicii sociale
ANES</t>
  </si>
  <si>
    <t xml:space="preserve">Măsura 8.2 Servicii integrate pentru victimele  violenței domestice - ITI Delta Dunării</t>
  </si>
  <si>
    <t xml:space="preserve">APL/Furnizori de servicii sociale
</t>
  </si>
  <si>
    <t xml:space="preserve">Măsura 8.2 Servicii integrate pentru victimele  violenței domestice - ITI Valea Jiului</t>
  </si>
  <si>
    <t xml:space="preserve">Măsura 8.2 Servicii integrate pentru victimele traficului de persoane </t>
  </si>
  <si>
    <t xml:space="preserve">APL/Furnizori de servicii sociale</t>
  </si>
  <si>
    <t xml:space="preserve">Masura 8.2 Servicii de sprijin și reabilitare pentru reintegrarea socială a persoanelor care se confruntă cu dependența de droguri sau alcool  </t>
  </si>
  <si>
    <t xml:space="preserve">Agenţia Naţională pentru Coordonare şi Politici în Domeniul Drogurilor şi Adicţiilor
</t>
  </si>
  <si>
    <t xml:space="preserve">Măsura 8.2 Servicii de asistență socială, consiliere, sprijin pentru incluziune, oferite persoanelor care sunt eliberate din închisoare</t>
  </si>
  <si>
    <t xml:space="preserve">Măsura 8.2 Servicii de sprijin pentru incluziunea socială a persoanelor fără adăpost </t>
  </si>
  <si>
    <t xml:space="preserve">Măsura 8.2 Servicii de sprijin pentru persoane dependente de jocuri de noroc</t>
  </si>
  <si>
    <t xml:space="preserve">Autoritățile publice responsabile</t>
  </si>
  <si>
    <t xml:space="preserve">Măsura 8.3 Formarea profesională a specialiștilor care lucrează cu grupuri vulnerabile</t>
  </si>
  <si>
    <t xml:space="preserve">8.3</t>
  </si>
  <si>
    <t xml:space="preserve">furnizorii de servicii în parteneriat cu MMPS și/sau structurile relevante.</t>
  </si>
  <si>
    <t xml:space="preserve">Măsura 8.3 Formarea profesională a specialiștilor care lucrează cu grupuri vulnerabile - ITI Valea Jiului</t>
  </si>
  <si>
    <t xml:space="preserve">furnizorii de servicii în parteneriat cu structurile relevante.</t>
  </si>
  <si>
    <t xml:space="preserve">Inovarea socială </t>
  </si>
  <si>
    <t xml:space="preserve">9</t>
  </si>
  <si>
    <t xml:space="preserve">OP4, ESO4.8</t>
  </si>
  <si>
    <t xml:space="preserve">35 APELURI </t>
  </si>
  <si>
    <t xml:space="preserve">Programul Dezvoltare Durabilă</t>
  </si>
  <si>
    <t xml:space="preserve">MIPE - AM PDD</t>
  </si>
  <si>
    <t xml:space="preserve">Apă, apă uzată, P1, act. 1.1 si 1.2</t>
  </si>
  <si>
    <t xml:space="preserve">PDD Pregătirea proiectelor de investiții de apă și apă uzată
Proiecte  NOI </t>
  </si>
  <si>
    <t xml:space="preserve">sprijin pregatire proiecte</t>
  </si>
  <si>
    <t xml:space="preserve">OP2, OS2.5</t>
  </si>
  <si>
    <t xml:space="preserve">RO- Intreg teritoriul</t>
  </si>
  <si>
    <t xml:space="preserve">FEDR 
FC</t>
  </si>
  <si>
    <t xml:space="preserve">ADI prin OR finanțați prin POS M şi POIM
</t>
  </si>
  <si>
    <t xml:space="preserve">Apă, apă uzată, P1, act 1.2</t>
  </si>
  <si>
    <t xml:space="preserve">PDD 	Consolidarea capacității actorilor și a politicii de regionalizare în sectorul de apă și apă uzată
Proiecte  NOI
</t>
  </si>
  <si>
    <t xml:space="preserve">sprijin consolidare capacitate entitati apa</t>
  </si>
  <si>
    <t xml:space="preserve">RO- Intreg teriroriul</t>
  </si>
  <si>
    <t xml:space="preserve">FEDR </t>
  </si>
  <si>
    <t xml:space="preserve">ADI prin OR finanțați prin POS M şi POIM, MMAP/ANAR, MS/ISP, ANRSC, ARA,FADIDA </t>
  </si>
  <si>
    <t xml:space="preserve">Economie circulară, P1, act 1.3</t>
  </si>
  <si>
    <t xml:space="preserve">PDD Consolidarea capacității instituționale a ANRSC 
proiecte NOI /AT</t>
  </si>
  <si>
    <t xml:space="preserve">Consolidarea capacitati</t>
  </si>
  <si>
    <t xml:space="preserve">OP2, OS2.6</t>
  </si>
  <si>
    <t xml:space="preserve">FC</t>
  </si>
  <si>
    <t xml:space="preserve">ANRSC pentru dezvoltarea capacității de reglementare a politicii tarifare la nivel național</t>
  </si>
  <si>
    <t xml:space="preserve">PDD Pregătirea portofoliului de 
 proiecte deseuri - proiecte NOI /  AT</t>
  </si>
  <si>
    <t xml:space="preserve">Pregatirea portofoliului de proiecte aferent perioadei 2021-2027 și post 2027</t>
  </si>
  <si>
    <t xml:space="preserve">ADI prin Consiliile Județene/Primăria Municipiului Bucureşti/primăriile de sector/MMAP (inclusiv în parteneriat cu alți actori din sector)</t>
  </si>
  <si>
    <t xml:space="preserve">Calitatea aerului, P2, act 2.2</t>
  </si>
  <si>
    <t xml:space="preserve">PDD Finanțarea operaţiunilor pentru dotarea RNMCA cu echipamente noi (calitate aer)  PROIECTE NOI</t>
  </si>
  <si>
    <t xml:space="preserve">Finanțare operaţiuni pentru dotarea Rețeaua Națională de Monitorizare a Calității Aerului cu echipamente noi (calitate aer) </t>
  </si>
  <si>
    <t xml:space="preserve">MMAP</t>
  </si>
  <si>
    <t xml:space="preserve">Situri contaminate, inclusiv deșeuri contaminate, P2, act 2.3</t>
  </si>
  <si>
    <t xml:space="preserve">PDD Investigarea preliminară și detaliată a siturilor contaminate  - Proiecte NOI</t>
  </si>
  <si>
    <t xml:space="preserve">finanțare investigarea preliminară și detaliată a siturilor contaminate </t>
  </si>
  <si>
    <t xml:space="preserve">Managementul riscurilor și dezastrelor, P3, act 3.1 </t>
  </si>
  <si>
    <t xml:space="preserve">PDD Finanțarea măsurilor de prevenție (managementul principalelor tipuri de risc identificate în PNMRD)
Proiecte NOI</t>
  </si>
  <si>
    <t xml:space="preserve"> măsuri de prevenție noi și fazate (managementul principalelor tipuri de risc identificate în PNMRD - inundații&amp;secetă)</t>
  </si>
  <si>
    <t xml:space="preserve">OP2, OS2.4</t>
  </si>
  <si>
    <t xml:space="preserve">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</si>
  <si>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 xml:space="preserve">Energie și eficienta energetica, P4, act 4.1</t>
  </si>
  <si>
    <t xml:space="preserve">PDD Îmbunătățirea eficienței energetice</t>
  </si>
  <si>
    <t xml:space="preserve">măsuri pentru eficiență energetică (instrument financiar)</t>
  </si>
  <si>
    <t xml:space="preserve">IMM
Întreprinderi mari, societăţi comerciale din industrie, cu consumuri de peste 1.000 tep/an (definite conform Legii 121/2014 privind eficiența energetică, cu modificările și completările ulterioare)</t>
  </si>
  <si>
    <t xml:space="preserve">Energie și eficienta energetica, P4, act 4.6</t>
  </si>
  <si>
    <t xml:space="preserve"> Reabilitare cladiri (cf modificarii PDD)</t>
  </si>
  <si>
    <t xml:space="preserve">măsuri pentru reabilitarea clădirilor </t>
  </si>
  <si>
    <t xml:space="preserve">OP2, OS2.3</t>
  </si>
  <si>
    <t xml:space="preserve">UAT sau Administrația Fondului pentru Mediu (AFM) în parteneriat cu UAT</t>
  </si>
  <si>
    <t xml:space="preserve">Programul Dezvoltare Durabilă </t>
  </si>
  <si>
    <t xml:space="preserve">9 APELURI </t>
  </si>
  <si>
    <t xml:space="preserve">Programul Asistență Tehnică</t>
  </si>
  <si>
    <t xml:space="preserve">MIPE - AM POAT</t>
  </si>
  <si>
    <t xml:space="preserve">Pregătirea perioadei post 2027</t>
  </si>
  <si>
    <t xml:space="preserve">Asigurarea AT necesare pregătirii perioadei post 2027 </t>
  </si>
  <si>
    <t xml:space="preserve">sprijin pentru pregătirea perioadei post 2027</t>
  </si>
  <si>
    <t xml:space="preserve">Autorități și Instituții publice centrale /Autorități ale administrației publice locale
</t>
  </si>
  <si>
    <t xml:space="preserve">MIPE-AM POAT</t>
  </si>
  <si>
    <t xml:space="preserve">1 APEL</t>
  </si>
  <si>
    <t xml:space="preserve">PROGRAME REGIONALE </t>
  </si>
  <si>
    <t xml:space="preserve">116 APELURI </t>
  </si>
  <si>
    <t xml:space="preserve">PROGRAME NATIONALE </t>
  </si>
  <si>
    <t xml:space="preserve">176 APELURI</t>
  </si>
  <si>
    <t xml:space="preserve">TOTAL </t>
  </si>
  <si>
    <t xml:space="preserve">292 APELURI </t>
  </si>
  <si>
    <t xml:space="preserve">NOTA: Elaborat pe baza calendarelor indicative transmise de Autoritățile de Management</t>
  </si>
</sst>
</file>

<file path=xl/styles.xml><?xml version="1.0" encoding="utf-8"?>
<styleSheet xmlns="http://schemas.openxmlformats.org/spreadsheetml/2006/main">
  <numFmts count="9">
    <numFmt numFmtId="164" formatCode="General"/>
    <numFmt numFmtId="165" formatCode="_-* #,##0.00_-;\-* #,##0.00_-;_-* \-??_-;_-@_-"/>
    <numFmt numFmtId="166" formatCode="_(* #,##0.00_);_(* \(#,##0.00\);_(* \-??_);_(@_)"/>
    <numFmt numFmtId="167" formatCode="#,##0"/>
    <numFmt numFmtId="168" formatCode="[$-418]mmmm\-yy;@"/>
    <numFmt numFmtId="169" formatCode="_-* #,##0.00\ _l_e_i_-;\-* #,##0.00\ _l_e_i_-;_-* \-??\ _l_e_i_-;_-@_-"/>
    <numFmt numFmtId="170" formatCode="@"/>
    <numFmt numFmtId="171" formatCode="#,##0.00"/>
    <numFmt numFmtId="172" formatCode="General"/>
  </numFmts>
  <fonts count="22">
    <font>
      <sz val="11"/>
      <color theme="1"/>
      <name val="Calibri"/>
      <family val="2"/>
      <charset val="238"/>
    </font>
    <font>
      <sz val="10"/>
      <name val="Arial"/>
      <family val="0"/>
    </font>
    <font>
      <sz val="10"/>
      <name val="Arial"/>
      <family val="0"/>
    </font>
    <font>
      <sz val="10"/>
      <name val="Arial"/>
      <family val="0"/>
    </font>
    <font>
      <sz val="11"/>
      <color rgb="FF000000"/>
      <name val="Calibri"/>
      <family val="2"/>
      <charset val="238"/>
    </font>
    <font>
      <sz val="11"/>
      <color theme="1"/>
      <name val="Calibri"/>
      <family val="2"/>
      <charset val="1"/>
    </font>
    <font>
      <sz val="10"/>
      <name val="Arial"/>
      <family val="2"/>
      <charset val="238"/>
    </font>
    <font>
      <sz val="18"/>
      <color theme="1"/>
      <name val="Trebuchet MS"/>
      <family val="2"/>
      <charset val="1"/>
    </font>
    <font>
      <sz val="18"/>
      <name val="Trebuchet MS"/>
      <family val="2"/>
      <charset val="1"/>
    </font>
    <font>
      <b val="true"/>
      <sz val="24"/>
      <color rgb="FF000099"/>
      <name val="Trebuchet MS"/>
      <family val="2"/>
      <charset val="1"/>
    </font>
    <font>
      <b val="true"/>
      <sz val="24"/>
      <color rgb="FFC00000"/>
      <name val="Trebuchet MS"/>
      <family val="2"/>
      <charset val="1"/>
    </font>
    <font>
      <b val="true"/>
      <sz val="18"/>
      <name val="Trebuchet MS"/>
      <family val="2"/>
      <charset val="1"/>
    </font>
    <font>
      <b val="true"/>
      <sz val="20"/>
      <name val="Trebuchet MS"/>
      <family val="2"/>
      <charset val="1"/>
    </font>
    <font>
      <sz val="20"/>
      <color theme="7" tint="0.5999"/>
      <name val="Trebuchet MS"/>
      <family val="2"/>
      <charset val="1"/>
    </font>
    <font>
      <sz val="16"/>
      <name val="Trebuchet MS"/>
      <family val="2"/>
      <charset val="1"/>
    </font>
    <font>
      <sz val="11"/>
      <name val="Calibri"/>
      <family val="2"/>
      <charset val="238"/>
    </font>
    <font>
      <sz val="16"/>
      <color rgb="FFFF0000"/>
      <name val="Trebuchet MS"/>
      <family val="2"/>
      <charset val="1"/>
    </font>
    <font>
      <b val="true"/>
      <sz val="16"/>
      <name val="Trebuchet MS"/>
      <family val="2"/>
      <charset val="1"/>
    </font>
    <font>
      <sz val="16"/>
      <color rgb="FF000099"/>
      <name val="Trebuchet MS"/>
      <family val="2"/>
      <charset val="1"/>
    </font>
    <font>
      <b val="true"/>
      <sz val="18"/>
      <color rgb="FF000099"/>
      <name val="Trebuchet MS"/>
      <family val="2"/>
      <charset val="1"/>
    </font>
    <font>
      <b val="true"/>
      <sz val="18"/>
      <color rgb="FFFF0000"/>
      <name val="Trebuchet MS"/>
      <family val="2"/>
      <charset val="1"/>
    </font>
    <font>
      <b val="true"/>
      <sz val="18"/>
      <color theme="0"/>
      <name val="Trebuchet MS"/>
      <family val="2"/>
      <charset val="1"/>
    </font>
  </fonts>
  <fills count="6">
    <fill>
      <patternFill patternType="none"/>
    </fill>
    <fill>
      <patternFill patternType="gray125"/>
    </fill>
    <fill>
      <patternFill patternType="solid">
        <fgColor theme="4" tint="0.5999"/>
        <bgColor rgb="FFBDD7EE"/>
      </patternFill>
    </fill>
    <fill>
      <patternFill patternType="solid">
        <fgColor theme="0"/>
        <bgColor rgb="FFFFFFCC"/>
      </patternFill>
    </fill>
    <fill>
      <patternFill patternType="solid">
        <fgColor theme="9" tint="0.7999"/>
        <bgColor rgb="FFFFFFCC"/>
      </patternFill>
    </fill>
    <fill>
      <patternFill patternType="solid">
        <fgColor theme="8" tint="0.5999"/>
        <bgColor rgb="FFB4C7E7"/>
      </patternFill>
    </fill>
  </fills>
  <borders count="18">
    <border diagonalUp="false" diagonalDown="false">
      <left/>
      <right/>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medium"/>
      <top style="thin"/>
      <botto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medium"/>
      <bottom/>
      <diagonal/>
    </border>
  </borders>
  <cellStyleXfs count="13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21">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top" textRotation="0" wrapText="false" indent="0" shrinkToFit="false"/>
      <protection locked="true" hidden="false"/>
    </xf>
    <xf numFmtId="164" fontId="8" fillId="0" borderId="0" xfId="0" applyFont="true" applyBorder="fals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left" vertical="top"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7" fontId="7" fillId="0" borderId="0" xfId="0" applyFont="true" applyBorder="false" applyAlignment="true" applyProtection="false">
      <alignment horizontal="right" vertical="center" textRotation="0" wrapText="false" indent="0" shrinkToFit="false"/>
      <protection locked="true" hidden="false"/>
    </xf>
    <xf numFmtId="168" fontId="7" fillId="0" borderId="0" xfId="0" applyFont="true" applyBorder="false" applyAlignment="true" applyProtection="false">
      <alignment horizontal="center" vertical="top"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8" fontId="7"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8" fontId="0" fillId="0" borderId="0" xfId="0" applyFont="false" applyBorder="fals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8" fontId="8" fillId="0" borderId="0" xfId="0" applyFont="true" applyBorder="fals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2" fillId="2" borderId="2" xfId="0" applyFont="true" applyBorder="true" applyAlignment="true" applyProtection="false">
      <alignment horizontal="center" vertical="center" textRotation="0" wrapText="true" indent="0" shrinkToFit="false"/>
      <protection locked="true" hidden="false"/>
    </xf>
    <xf numFmtId="167" fontId="12" fillId="2" borderId="2" xfId="0" applyFont="true" applyBorder="true" applyAlignment="true" applyProtection="false">
      <alignment horizontal="center" vertical="center" textRotation="0" wrapText="true" indent="0" shrinkToFit="false"/>
      <protection locked="true" hidden="false"/>
    </xf>
    <xf numFmtId="168" fontId="12" fillId="2" borderId="2" xfId="0" applyFont="true" applyBorder="true" applyAlignment="true" applyProtection="false">
      <alignment horizontal="center" vertical="center" textRotation="0" wrapText="true" indent="0" shrinkToFit="false"/>
      <protection locked="true" hidden="false"/>
    </xf>
    <xf numFmtId="168" fontId="12" fillId="2" borderId="3"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top"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3" borderId="4" xfId="0" applyFont="true" applyBorder="true" applyAlignment="true" applyProtection="false">
      <alignment horizontal="center" vertical="center" textRotation="0" wrapText="false" indent="0" shrinkToFit="false"/>
      <protection locked="true" hidden="false"/>
    </xf>
    <xf numFmtId="164" fontId="14" fillId="3" borderId="5" xfId="0" applyFont="true" applyBorder="true" applyAlignment="true" applyProtection="false">
      <alignment horizontal="center" vertical="center" textRotation="0" wrapText="true" indent="0" shrinkToFit="false"/>
      <protection locked="true" hidden="false"/>
    </xf>
    <xf numFmtId="164" fontId="14" fillId="3" borderId="5" xfId="0" applyFont="true" applyBorder="true" applyAlignment="true" applyProtection="false">
      <alignment horizontal="left" vertical="center" textRotation="0" wrapText="true" indent="0" shrinkToFit="false"/>
      <protection locked="true" hidden="false"/>
    </xf>
    <xf numFmtId="167" fontId="14" fillId="3" borderId="5" xfId="15" applyFont="true" applyBorder="true" applyAlignment="true" applyProtection="true">
      <alignment horizontal="right" vertical="center" textRotation="0" wrapText="false" indent="0" shrinkToFit="false"/>
      <protection locked="false" hidden="false"/>
    </xf>
    <xf numFmtId="167" fontId="14" fillId="3" borderId="5" xfId="0" applyFont="true" applyBorder="true" applyAlignment="true" applyProtection="false">
      <alignment horizontal="right" vertical="center" textRotation="0" wrapText="false" indent="0" shrinkToFit="false"/>
      <protection locked="true" hidden="false"/>
    </xf>
    <xf numFmtId="164" fontId="14" fillId="3" borderId="5" xfId="0" applyFont="true" applyBorder="true" applyAlignment="true" applyProtection="true">
      <alignment horizontal="center" vertical="center" textRotation="0" wrapText="true" indent="0" shrinkToFit="false"/>
      <protection locked="false" hidden="false"/>
    </xf>
    <xf numFmtId="168" fontId="14" fillId="3" borderId="6" xfId="0" applyFont="true" applyBorder="true" applyAlignment="true" applyProtection="true">
      <alignment horizontal="center" vertical="center" textRotation="0" wrapText="false" indent="0" shrinkToFit="false"/>
      <protection locked="false" hidden="false"/>
    </xf>
    <xf numFmtId="168" fontId="14" fillId="3" borderId="7" xfId="0" applyFont="true" applyBorder="true" applyAlignment="true" applyProtection="true">
      <alignment horizontal="center" vertical="center" textRotation="0" wrapText="false" indent="0" shrinkToFit="false"/>
      <protection locked="false" hidden="false"/>
    </xf>
    <xf numFmtId="164" fontId="14" fillId="3" borderId="8" xfId="0" applyFont="true" applyBorder="true" applyAlignment="true" applyProtection="false">
      <alignment horizontal="center" vertical="center" textRotation="0" wrapText="false" indent="0" shrinkToFit="false"/>
      <protection locked="true" hidden="false"/>
    </xf>
    <xf numFmtId="164" fontId="14" fillId="3" borderId="6" xfId="0" applyFont="true" applyBorder="true" applyAlignment="true" applyProtection="false">
      <alignment horizontal="center" vertical="center" textRotation="0" wrapText="true" indent="0" shrinkToFit="false"/>
      <protection locked="true" hidden="false"/>
    </xf>
    <xf numFmtId="164" fontId="14" fillId="3" borderId="6" xfId="0" applyFont="true" applyBorder="true" applyAlignment="true" applyProtection="false">
      <alignment horizontal="left" vertical="center" textRotation="0" wrapText="true" indent="0" shrinkToFit="false"/>
      <protection locked="true" hidden="false"/>
    </xf>
    <xf numFmtId="167" fontId="14" fillId="3" borderId="6" xfId="15" applyFont="true" applyBorder="true" applyAlignment="true" applyProtection="true">
      <alignment horizontal="right" vertical="center" textRotation="0" wrapText="false" indent="0" shrinkToFit="false"/>
      <protection locked="false" hidden="false"/>
    </xf>
    <xf numFmtId="167" fontId="14" fillId="3" borderId="6" xfId="0" applyFont="true" applyBorder="true" applyAlignment="true" applyProtection="false">
      <alignment horizontal="right" vertical="center" textRotation="0" wrapText="false" indent="0" shrinkToFit="false"/>
      <protection locked="true" hidden="false"/>
    </xf>
    <xf numFmtId="164" fontId="14" fillId="3" borderId="6" xfId="0" applyFont="true" applyBorder="true" applyAlignment="true" applyProtection="true">
      <alignment horizontal="center" vertical="center" textRotation="0" wrapText="true" indent="0" shrinkToFit="false"/>
      <protection locked="false" hidden="false"/>
    </xf>
    <xf numFmtId="168" fontId="14" fillId="3" borderId="9" xfId="0" applyFont="true" applyBorder="true" applyAlignment="true" applyProtection="true">
      <alignment horizontal="center" vertical="center" textRotation="0" wrapText="false" indent="0" shrinkToFit="false"/>
      <protection locked="fals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4" fillId="0" borderId="11" xfId="0" applyFont="true" applyBorder="true" applyAlignment="true" applyProtection="false">
      <alignment horizontal="center" vertical="center" textRotation="0" wrapText="true" indent="0" shrinkToFit="false"/>
      <protection locked="true" hidden="false"/>
    </xf>
    <xf numFmtId="164" fontId="14" fillId="3" borderId="12" xfId="0" applyFont="true" applyBorder="true" applyAlignment="true" applyProtection="false">
      <alignment horizontal="center" vertical="center" textRotation="0" wrapText="true" indent="0" shrinkToFit="false"/>
      <protection locked="true" hidden="false"/>
    </xf>
    <xf numFmtId="164" fontId="14" fillId="0" borderId="11" xfId="0" applyFont="true" applyBorder="true" applyAlignment="true" applyProtection="false">
      <alignment horizontal="left" vertical="center" textRotation="0" wrapText="true" indent="0" shrinkToFit="false"/>
      <protection locked="true" hidden="false"/>
    </xf>
    <xf numFmtId="164" fontId="14" fillId="0" borderId="6" xfId="0" applyFont="true" applyBorder="true" applyAlignment="true" applyProtection="false">
      <alignment horizontal="center" vertical="center" textRotation="0" wrapText="true" indent="0" shrinkToFit="false"/>
      <protection locked="true" hidden="false"/>
    </xf>
    <xf numFmtId="167" fontId="14" fillId="0" borderId="6" xfId="15" applyFont="true" applyBorder="true" applyAlignment="true" applyProtection="true">
      <alignment horizontal="right" vertical="center" textRotation="0" wrapText="false" indent="0" shrinkToFit="false"/>
      <protection locked="false" hidden="false"/>
    </xf>
    <xf numFmtId="167" fontId="14" fillId="0" borderId="6" xfId="0" applyFont="true" applyBorder="true" applyAlignment="true" applyProtection="false">
      <alignment horizontal="right" vertical="center" textRotation="0" wrapText="false" indent="0" shrinkToFit="false"/>
      <protection locked="true" hidden="false"/>
    </xf>
    <xf numFmtId="164" fontId="14" fillId="0" borderId="6" xfId="0" applyFont="true" applyBorder="true" applyAlignment="true" applyProtection="true">
      <alignment horizontal="center" vertical="center" textRotation="0" wrapText="true" indent="0" shrinkToFit="false"/>
      <protection locked="false" hidden="false"/>
    </xf>
    <xf numFmtId="168" fontId="14" fillId="0" borderId="6" xfId="0" applyFont="true" applyBorder="true" applyAlignment="true" applyProtection="true">
      <alignment horizontal="center" vertical="center" textRotation="0" wrapText="false" indent="0" shrinkToFit="false"/>
      <protection locked="false" hidden="false"/>
    </xf>
    <xf numFmtId="168" fontId="14" fillId="0" borderId="9" xfId="0" applyFont="true" applyBorder="true" applyAlignment="true" applyProtection="true">
      <alignment horizontal="center" vertical="center" textRotation="0" wrapText="false" indent="0" shrinkToFit="false"/>
      <protection locked="false" hidden="false"/>
    </xf>
    <xf numFmtId="164" fontId="14" fillId="0" borderId="4" xfId="0" applyFont="true" applyBorder="true" applyAlignment="true" applyProtection="false">
      <alignment horizontal="general" vertical="center" textRotation="0" wrapText="false" indent="0" shrinkToFit="false"/>
      <protection locked="true" hidden="false"/>
    </xf>
    <xf numFmtId="164" fontId="15" fillId="0" borderId="5" xfId="0" applyFont="true" applyBorder="true" applyAlignment="true" applyProtection="false">
      <alignment horizontal="center" vertical="center" textRotation="0" wrapText="false" indent="0" shrinkToFit="false"/>
      <protection locked="true" hidden="false"/>
    </xf>
    <xf numFmtId="164" fontId="15" fillId="0" borderId="5" xfId="0" applyFont="true" applyBorder="true" applyAlignment="true" applyProtection="false">
      <alignment horizontal="left" vertical="center" textRotation="0" wrapText="false" indent="0" shrinkToFit="false"/>
      <protection locked="true" hidden="false"/>
    </xf>
    <xf numFmtId="164" fontId="11" fillId="4" borderId="8" xfId="0" applyFont="true" applyBorder="true" applyAlignment="true" applyProtection="false">
      <alignment horizontal="center" vertical="center" textRotation="0" wrapText="false" indent="0" shrinkToFit="false"/>
      <protection locked="true" hidden="false"/>
    </xf>
    <xf numFmtId="164" fontId="11" fillId="4" borderId="6" xfId="0" applyFont="true" applyBorder="true" applyAlignment="true" applyProtection="false">
      <alignment horizontal="center" vertical="center" textRotation="0" wrapText="true" indent="0" shrinkToFit="false"/>
      <protection locked="true" hidden="false"/>
    </xf>
    <xf numFmtId="164" fontId="11" fillId="4" borderId="6" xfId="0" applyFont="true" applyBorder="true" applyAlignment="true" applyProtection="false">
      <alignment horizontal="left" vertical="center" textRotation="0" wrapText="false" indent="0" shrinkToFit="false"/>
      <protection locked="true" hidden="false"/>
    </xf>
    <xf numFmtId="167" fontId="11" fillId="4" borderId="6" xfId="0" applyFont="true" applyBorder="true" applyAlignment="true" applyProtection="false">
      <alignment horizontal="right" vertical="center" textRotation="0" wrapText="false" indent="0" shrinkToFit="false"/>
      <protection locked="true" hidden="false"/>
    </xf>
    <xf numFmtId="168" fontId="14" fillId="4" borderId="6" xfId="0" applyFont="true" applyBorder="true" applyAlignment="true" applyProtection="true">
      <alignment horizontal="center" vertical="center" textRotation="0" wrapText="false" indent="0" shrinkToFit="false"/>
      <protection locked="false" hidden="false"/>
    </xf>
    <xf numFmtId="168" fontId="8" fillId="4" borderId="9" xfId="0" applyFont="true" applyBorder="true" applyAlignment="true" applyProtection="false">
      <alignment horizontal="center" vertical="center" textRotation="0" wrapText="false" indent="0" shrinkToFit="false"/>
      <protection locked="true" hidden="false"/>
    </xf>
    <xf numFmtId="167" fontId="14" fillId="3" borderId="6" xfId="0" applyFont="true" applyBorder="true" applyAlignment="true" applyProtection="false">
      <alignment horizontal="center" vertical="center" textRotation="0" wrapText="false" indent="0" shrinkToFit="false"/>
      <protection locked="true" hidden="false"/>
    </xf>
    <xf numFmtId="168" fontId="14" fillId="3" borderId="9" xfId="0" applyFont="true" applyBorder="true" applyAlignment="true" applyProtection="false">
      <alignment horizontal="center" vertical="center" textRotation="0" wrapText="false" indent="0" shrinkToFit="false"/>
      <protection locked="true" hidden="false"/>
    </xf>
    <xf numFmtId="170" fontId="14" fillId="0" borderId="11" xfId="0" applyFont="true" applyBorder="true" applyAlignment="true" applyProtection="false">
      <alignment horizontal="center" vertical="center" textRotation="0" wrapText="true" indent="0" shrinkToFit="false"/>
      <protection locked="true" hidden="false"/>
    </xf>
    <xf numFmtId="164" fontId="14" fillId="0" borderId="8" xfId="0" applyFont="true" applyBorder="true" applyAlignment="true" applyProtection="false">
      <alignment horizontal="center" vertical="center" textRotation="0" wrapText="false" indent="0" shrinkToFit="false"/>
      <protection locked="true" hidden="false"/>
    </xf>
    <xf numFmtId="164" fontId="14" fillId="0" borderId="6" xfId="0" applyFont="true" applyBorder="true" applyAlignment="true" applyProtection="false">
      <alignment horizontal="left"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8" fontId="14" fillId="0" borderId="9" xfId="80" applyFont="true" applyBorder="true" applyAlignment="true" applyProtection="false">
      <alignment horizontal="center" vertical="center" textRotation="0" wrapText="false" indent="0" shrinkToFit="false"/>
      <protection locked="true" hidden="false"/>
    </xf>
    <xf numFmtId="164" fontId="14" fillId="0" borderId="6" xfId="0" applyFont="true" applyBorder="true" applyAlignment="true" applyProtection="false">
      <alignment horizontal="center" vertical="center" textRotation="0" wrapText="false" indent="0" shrinkToFit="false"/>
      <protection locked="true" hidden="false"/>
    </xf>
    <xf numFmtId="168" fontId="14" fillId="0" borderId="9"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4" fillId="3" borderId="11" xfId="0" applyFont="true" applyBorder="true" applyAlignment="true" applyProtection="false">
      <alignment horizontal="center" vertical="center" textRotation="0" wrapText="true" indent="0" shrinkToFit="false"/>
      <protection locked="true" hidden="false"/>
    </xf>
    <xf numFmtId="164" fontId="14" fillId="3" borderId="11" xfId="0" applyFont="true" applyBorder="true" applyAlignment="true" applyProtection="false">
      <alignment horizontal="center" vertical="center" textRotation="0" wrapText="false" indent="0" shrinkToFit="false"/>
      <protection locked="true" hidden="false"/>
    </xf>
    <xf numFmtId="164" fontId="14" fillId="3" borderId="11" xfId="0" applyFont="true" applyBorder="true" applyAlignment="true" applyProtection="false">
      <alignment horizontal="left" vertical="center" textRotation="0" wrapText="true" indent="0" shrinkToFit="false"/>
      <protection locked="true" hidden="false"/>
    </xf>
    <xf numFmtId="170" fontId="14" fillId="3" borderId="11" xfId="0" applyFont="true" applyBorder="true" applyAlignment="true" applyProtection="false">
      <alignment horizontal="center" vertical="center" textRotation="0" wrapText="true" indent="0" shrinkToFit="false"/>
      <protection locked="true" hidden="false"/>
    </xf>
    <xf numFmtId="167" fontId="14" fillId="3" borderId="11" xfId="0" applyFont="true" applyBorder="true" applyAlignment="true" applyProtection="false">
      <alignment horizontal="center" vertical="center" textRotation="0" wrapText="false" indent="0" shrinkToFit="false"/>
      <protection locked="true" hidden="false"/>
    </xf>
    <xf numFmtId="169" fontId="14" fillId="3" borderId="6" xfId="15" applyFont="true" applyBorder="true" applyAlignment="true" applyProtection="true">
      <alignment horizontal="center" vertical="center" textRotation="0" wrapText="false" indent="0" shrinkToFit="false"/>
      <protection locked="true" hidden="false"/>
    </xf>
    <xf numFmtId="169" fontId="14" fillId="3" borderId="11" xfId="15" applyFont="true" applyBorder="true" applyAlignment="true" applyProtection="true">
      <alignment horizontal="center" vertical="center" textRotation="0" wrapText="true" indent="0" shrinkToFit="false"/>
      <protection locked="true" hidden="false"/>
    </xf>
    <xf numFmtId="164" fontId="14" fillId="0" borderId="11" xfId="0" applyFont="true" applyBorder="true" applyAlignment="true" applyProtection="false">
      <alignment horizontal="center" vertical="center" textRotation="0" wrapText="false" indent="0" shrinkToFit="false"/>
      <protection locked="true" hidden="false"/>
    </xf>
    <xf numFmtId="167" fontId="14" fillId="0" borderId="11" xfId="0" applyFont="true" applyBorder="true" applyAlignment="true" applyProtection="false">
      <alignment horizontal="center" vertical="center" textRotation="0" wrapText="false" indent="0" shrinkToFit="false"/>
      <protection locked="true" hidden="false"/>
    </xf>
    <xf numFmtId="169" fontId="14" fillId="0" borderId="6" xfId="15" applyFont="true" applyBorder="true" applyAlignment="true" applyProtection="true">
      <alignment horizontal="center" vertical="center" textRotation="0" wrapText="false" indent="0" shrinkToFit="false"/>
      <protection locked="true" hidden="false"/>
    </xf>
    <xf numFmtId="169" fontId="14" fillId="0" borderId="11" xfId="15" applyFont="true" applyBorder="true" applyAlignment="true" applyProtection="true">
      <alignment horizontal="center" vertical="center" textRotation="0" wrapText="true" indent="0" shrinkToFit="false"/>
      <protection locked="true" hidden="false"/>
    </xf>
    <xf numFmtId="168" fontId="14" fillId="0" borderId="13" xfId="0" applyFont="true" applyBorder="true" applyAlignment="true" applyProtection="true">
      <alignment horizontal="center" vertical="center" textRotation="0" wrapText="false" indent="0" shrinkToFit="false"/>
      <protection locked="false" hidden="false"/>
    </xf>
    <xf numFmtId="171" fontId="14" fillId="0" borderId="6" xfId="0" applyFont="true" applyBorder="true" applyAlignment="true" applyProtection="false">
      <alignment horizontal="left" vertical="top" textRotation="0" wrapText="true" indent="0" shrinkToFit="false"/>
      <protection locked="true" hidden="false"/>
    </xf>
    <xf numFmtId="171" fontId="14" fillId="0" borderId="6" xfId="0" applyFont="true" applyBorder="true" applyAlignment="true" applyProtection="false">
      <alignment horizontal="center" vertical="top" textRotation="0" wrapText="true" indent="0" shrinkToFit="false"/>
      <protection locked="true" hidden="false"/>
    </xf>
    <xf numFmtId="164" fontId="14" fillId="0" borderId="6" xfId="0" applyFont="true" applyBorder="true" applyAlignment="true" applyProtection="false">
      <alignment horizontal="center" vertical="top" textRotation="0" wrapText="true" indent="0" shrinkToFit="false"/>
      <protection locked="true" hidden="false"/>
    </xf>
    <xf numFmtId="171" fontId="14" fillId="0" borderId="6" xfId="0" applyFont="true" applyBorder="true" applyAlignment="true" applyProtection="false">
      <alignment horizontal="right" vertical="center" textRotation="0" wrapText="false" indent="0" shrinkToFit="false"/>
      <protection locked="true" hidden="false"/>
    </xf>
    <xf numFmtId="171" fontId="14" fillId="0" borderId="6" xfId="0" applyFont="true" applyBorder="true" applyAlignment="true" applyProtection="false">
      <alignment horizontal="center" vertical="center" textRotation="0" wrapText="true" indent="0" shrinkToFit="false"/>
      <protection locked="true" hidden="false"/>
    </xf>
    <xf numFmtId="167" fontId="14" fillId="3" borderId="6" xfId="0" applyFont="true" applyBorder="true" applyAlignment="true" applyProtection="false">
      <alignment horizontal="center" vertical="center" textRotation="0" wrapText="true" indent="0" shrinkToFit="false"/>
      <protection locked="true" hidden="false"/>
    </xf>
    <xf numFmtId="167" fontId="14" fillId="0" borderId="6"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14" fillId="0" borderId="6" xfId="0" applyFont="true" applyBorder="true" applyAlignment="true" applyProtection="false">
      <alignment horizontal="left" vertical="top" textRotation="0" wrapText="true" indent="0" shrinkToFit="false"/>
      <protection locked="true" hidden="false"/>
    </xf>
    <xf numFmtId="168" fontId="14" fillId="0" borderId="6"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true" indent="0" shrinkToFit="false"/>
      <protection locked="true" hidden="false"/>
    </xf>
    <xf numFmtId="168" fontId="14" fillId="0" borderId="0" xfId="0" applyFont="true" applyBorder="false" applyAlignment="true" applyProtection="false">
      <alignment horizontal="center" vertical="center" textRotation="0" wrapText="false" indent="0" shrinkToFit="false"/>
      <protection locked="true" hidden="false"/>
    </xf>
    <xf numFmtId="164" fontId="14" fillId="3" borderId="0" xfId="0" applyFont="true" applyBorder="false" applyAlignment="true" applyProtection="false">
      <alignment horizontal="center" vertical="center" textRotation="0" wrapText="false" indent="0" shrinkToFit="false"/>
      <protection locked="true" hidden="false"/>
    </xf>
    <xf numFmtId="168" fontId="14" fillId="3" borderId="0" xfId="0" applyFont="true" applyBorder="false" applyAlignment="true" applyProtection="false">
      <alignment horizontal="center" vertical="center" textRotation="0" wrapText="false" indent="0" shrinkToFit="false"/>
      <protection locked="true" hidden="false"/>
    </xf>
    <xf numFmtId="168" fontId="14" fillId="0" borderId="11" xfId="0" applyFont="true" applyBorder="true" applyAlignment="true" applyProtection="false">
      <alignment horizontal="center" vertical="center" textRotation="0" wrapText="false" indent="0" shrinkToFit="false"/>
      <protection locked="true" hidden="false"/>
    </xf>
    <xf numFmtId="168" fontId="8" fillId="4" borderId="6" xfId="0" applyFont="true" applyBorder="true" applyAlignment="true" applyProtection="false">
      <alignment horizontal="center" vertical="center" textRotation="0" wrapText="false" indent="0" shrinkToFit="false"/>
      <protection locked="true" hidden="false"/>
    </xf>
    <xf numFmtId="164" fontId="8" fillId="3" borderId="8" xfId="0" applyFont="true" applyBorder="true" applyAlignment="true" applyProtection="false">
      <alignment horizontal="center" vertical="center" textRotation="0" wrapText="false" indent="0" shrinkToFit="false"/>
      <protection locked="true" hidden="false"/>
    </xf>
    <xf numFmtId="164" fontId="8" fillId="3" borderId="6" xfId="0" applyFont="true" applyBorder="true" applyAlignment="true" applyProtection="false">
      <alignment horizontal="center" vertical="center" textRotation="0" wrapText="true" indent="0" shrinkToFit="false"/>
      <protection locked="true" hidden="false"/>
    </xf>
    <xf numFmtId="164" fontId="8" fillId="3" borderId="6" xfId="0" applyFont="true" applyBorder="true" applyAlignment="true" applyProtection="false">
      <alignment horizontal="left" vertical="center" textRotation="0" wrapText="true" indent="0" shrinkToFit="false"/>
      <protection locked="true" hidden="false"/>
    </xf>
    <xf numFmtId="167" fontId="8" fillId="3" borderId="6" xfId="0" applyFont="true" applyBorder="true" applyAlignment="true" applyProtection="false">
      <alignment horizontal="right" vertical="center" textRotation="0" wrapText="false" indent="0" shrinkToFit="false"/>
      <protection locked="true" hidden="false"/>
    </xf>
    <xf numFmtId="168" fontId="8" fillId="3" borderId="6" xfId="0" applyFont="true" applyBorder="true" applyAlignment="true" applyProtection="false">
      <alignment horizontal="center" vertical="center" textRotation="0" wrapText="false" indent="0" shrinkToFit="false"/>
      <protection locked="true" hidden="false"/>
    </xf>
    <xf numFmtId="168" fontId="8" fillId="3" borderId="9" xfId="0" applyFont="true" applyBorder="true" applyAlignment="true" applyProtection="false">
      <alignment horizontal="center" vertical="center" textRotation="0" wrapText="false" indent="0" shrinkToFit="false"/>
      <protection locked="true" hidden="false"/>
    </xf>
    <xf numFmtId="172" fontId="19" fillId="5" borderId="8" xfId="0" applyFont="true" applyBorder="true" applyAlignment="true" applyProtection="false">
      <alignment horizontal="center" vertical="center" textRotation="0" wrapText="false" indent="0" shrinkToFit="false"/>
      <protection locked="true" hidden="false"/>
    </xf>
    <xf numFmtId="164" fontId="11" fillId="5" borderId="6" xfId="0" applyFont="true" applyBorder="true" applyAlignment="true" applyProtection="false">
      <alignment horizontal="center" vertical="center" textRotation="0" wrapText="true" indent="0" shrinkToFit="false"/>
      <protection locked="true" hidden="false"/>
    </xf>
    <xf numFmtId="164" fontId="20" fillId="5" borderId="6" xfId="0" applyFont="true" applyBorder="true" applyAlignment="true" applyProtection="false">
      <alignment horizontal="center" vertical="center" textRotation="0" wrapText="false" indent="0" shrinkToFit="false"/>
      <protection locked="true" hidden="false"/>
    </xf>
    <xf numFmtId="164" fontId="11" fillId="5" borderId="6" xfId="0" applyFont="true" applyBorder="true" applyAlignment="true" applyProtection="false">
      <alignment horizontal="left" vertical="center" textRotation="0" wrapText="false" indent="0" shrinkToFit="false"/>
      <protection locked="true" hidden="false"/>
    </xf>
    <xf numFmtId="167" fontId="11" fillId="5" borderId="6" xfId="0" applyFont="true" applyBorder="true" applyAlignment="true" applyProtection="false">
      <alignment horizontal="right" vertical="center" textRotation="0" wrapText="false" indent="0" shrinkToFit="false"/>
      <protection locked="true" hidden="false"/>
    </xf>
    <xf numFmtId="168" fontId="8" fillId="5" borderId="6" xfId="0" applyFont="true" applyBorder="true" applyAlignment="true" applyProtection="false">
      <alignment horizontal="center" vertical="center" textRotation="0" wrapText="false" indent="0" shrinkToFit="false"/>
      <protection locked="true" hidden="false"/>
    </xf>
    <xf numFmtId="168" fontId="8" fillId="5" borderId="9"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72" fontId="19" fillId="5" borderId="14" xfId="0" applyFont="true" applyBorder="true" applyAlignment="true" applyProtection="false">
      <alignment horizontal="center" vertical="center" textRotation="0" wrapText="false" indent="0" shrinkToFit="false"/>
      <protection locked="true" hidden="false"/>
    </xf>
    <xf numFmtId="164" fontId="11" fillId="5" borderId="15" xfId="0" applyFont="true" applyBorder="true" applyAlignment="true" applyProtection="false">
      <alignment horizontal="center" vertical="center" textRotation="0" wrapText="true" indent="0" shrinkToFit="false"/>
      <protection locked="true" hidden="false"/>
    </xf>
    <xf numFmtId="164" fontId="20" fillId="5" borderId="15" xfId="0" applyFont="true" applyBorder="true" applyAlignment="true" applyProtection="false">
      <alignment horizontal="center" vertical="center" textRotation="0" wrapText="false" indent="0" shrinkToFit="false"/>
      <protection locked="true" hidden="false"/>
    </xf>
    <xf numFmtId="164" fontId="11" fillId="5" borderId="15" xfId="0" applyFont="true" applyBorder="true" applyAlignment="true" applyProtection="false">
      <alignment horizontal="left" vertical="center" textRotation="0" wrapText="false" indent="0" shrinkToFit="false"/>
      <protection locked="true" hidden="false"/>
    </xf>
    <xf numFmtId="167" fontId="11" fillId="5" borderId="15" xfId="0" applyFont="true" applyBorder="true" applyAlignment="true" applyProtection="false">
      <alignment horizontal="right" vertical="center" textRotation="0" wrapText="false" indent="0" shrinkToFit="false"/>
      <protection locked="true" hidden="false"/>
    </xf>
    <xf numFmtId="168" fontId="8" fillId="5" borderId="15" xfId="0" applyFont="true" applyBorder="true" applyAlignment="true" applyProtection="false">
      <alignment horizontal="center" vertical="center" textRotation="0" wrapText="false" indent="0" shrinkToFit="false"/>
      <protection locked="true" hidden="false"/>
    </xf>
    <xf numFmtId="168" fontId="8" fillId="5" borderId="16" xfId="0" applyFont="true" applyBorder="true" applyAlignment="true" applyProtection="false">
      <alignment horizontal="center" vertical="center" textRotation="0" wrapText="false" indent="0" shrinkToFit="false"/>
      <protection locked="true" hidden="false"/>
    </xf>
    <xf numFmtId="164" fontId="19" fillId="0" borderId="17" xfId="0" applyFont="true" applyBorder="true" applyAlignment="true" applyProtection="false">
      <alignment horizontal="left" vertical="top" textRotation="0" wrapText="false" indent="0" shrinkToFit="false"/>
      <protection locked="true" hidden="false"/>
    </xf>
  </cellXfs>
  <cellStyles count="118">
    <cellStyle name="Normal" xfId="0" builtinId="0"/>
    <cellStyle name="Comma" xfId="15" builtinId="3"/>
    <cellStyle name="Comma [0]" xfId="16" builtinId="6"/>
    <cellStyle name="Currency" xfId="17" builtinId="4"/>
    <cellStyle name="Currency [0]" xfId="18" builtinId="7"/>
    <cellStyle name="Percent" xfId="19" builtinId="5"/>
    <cellStyle name="Comma 2" xfId="20"/>
    <cellStyle name="Comma 3" xfId="21"/>
    <cellStyle name="Comma 3 2" xfId="22"/>
    <cellStyle name="Comma 3 2 2" xfId="23"/>
    <cellStyle name="Comma 3 2 2 2" xfId="24"/>
    <cellStyle name="Comma 3 2 2 2 2" xfId="25"/>
    <cellStyle name="Comma 3 2 2 3" xfId="26"/>
    <cellStyle name="Comma 3 2 3" xfId="27"/>
    <cellStyle name="Comma 3 2 3 2" xfId="28"/>
    <cellStyle name="Comma 3 2 4" xfId="29"/>
    <cellStyle name="Comma 3 2 4 2" xfId="30"/>
    <cellStyle name="Comma 3 2 5" xfId="31"/>
    <cellStyle name="Comma 3 3" xfId="32"/>
    <cellStyle name="Comma 3 3 2" xfId="33"/>
    <cellStyle name="Comma 3 3 2 2" xfId="34"/>
    <cellStyle name="Comma 3 3 3" xfId="35"/>
    <cellStyle name="Comma 3 4" xfId="36"/>
    <cellStyle name="Comma 3 4 2" xfId="37"/>
    <cellStyle name="Comma 3 5" xfId="38"/>
    <cellStyle name="Comma 3 5 2" xfId="39"/>
    <cellStyle name="Comma 3 6" xfId="40"/>
    <cellStyle name="Comma 3 7" xfId="41"/>
    <cellStyle name="Currency 10 3 2 5" xfId="42"/>
    <cellStyle name="Normal 2" xfId="43"/>
    <cellStyle name="Normal 2 2" xfId="44"/>
    <cellStyle name="Normal 2 2 2" xfId="45"/>
    <cellStyle name="Normal 2 2 3" xfId="46"/>
    <cellStyle name="Normal 2 2 3 2" xfId="47"/>
    <cellStyle name="Normal 2 2 3 2 2" xfId="48"/>
    <cellStyle name="Normal 2 2 3 3" xfId="49"/>
    <cellStyle name="Normal 2 2 4" xfId="50"/>
    <cellStyle name="Normal 2 2 4 2" xfId="51"/>
    <cellStyle name="Normal 2 2 5" xfId="52"/>
    <cellStyle name="Normal 2 2 5 2" xfId="53"/>
    <cellStyle name="Normal 2 2 6" xfId="54"/>
    <cellStyle name="Normal 2 3" xfId="55"/>
    <cellStyle name="Normal 2 3 2" xfId="56"/>
    <cellStyle name="Normal 2 3 2 2" xfId="57"/>
    <cellStyle name="Normal 2 3 3" xfId="58"/>
    <cellStyle name="Normal 2 3 3 2" xfId="59"/>
    <cellStyle name="Normal 2 3 3 2 2" xfId="60"/>
    <cellStyle name="Normal 2 3 3 2 2 2" xfId="61"/>
    <cellStyle name="Normal 2 3 3 2 2 2 2" xfId="62"/>
    <cellStyle name="Normal 2 3 3 2 2 2 2 2" xfId="63"/>
    <cellStyle name="Normal 2 3 3 2 2 2 3" xfId="64"/>
    <cellStyle name="Normal 2 3 3 2 2 3" xfId="65"/>
    <cellStyle name="Normal 2 3 3 2 2 3 2" xfId="66"/>
    <cellStyle name="Normal 2 3 3 2 2 4" xfId="67"/>
    <cellStyle name="Normal 2 3 3 2 2 4 2" xfId="68"/>
    <cellStyle name="Normal 2 3 3 2 2 5" xfId="69"/>
    <cellStyle name="Normal 2 3 3 2 3" xfId="70"/>
    <cellStyle name="Normal 2 3 3 2 3 2" xfId="71"/>
    <cellStyle name="Normal 2 3 3 2 3 2 2" xfId="72"/>
    <cellStyle name="Normal 2 3 3 2 3 3" xfId="73"/>
    <cellStyle name="Normal 2 3 3 2 4" xfId="74"/>
    <cellStyle name="Normal 2 3 3 2 4 2" xfId="75"/>
    <cellStyle name="Normal 2 3 3 2 5" xfId="76"/>
    <cellStyle name="Normal 2 3 3 2 5 2" xfId="77"/>
    <cellStyle name="Normal 2 3 3 2 6" xfId="78"/>
    <cellStyle name="Normal 2 3 3 2 7" xfId="79"/>
    <cellStyle name="Normal 2 3 5 2 3 2 2" xfId="80"/>
    <cellStyle name="Normal 2 4" xfId="81"/>
    <cellStyle name="Normal 2 4 2" xfId="82"/>
    <cellStyle name="Normal 2 5" xfId="83"/>
    <cellStyle name="Normal 2 5 2" xfId="84"/>
    <cellStyle name="Normal 2 6" xfId="85"/>
    <cellStyle name="Normal 2 7" xfId="86"/>
    <cellStyle name="Normal 26 2" xfId="87"/>
    <cellStyle name="Normal 26 2 2" xfId="88"/>
    <cellStyle name="Normal 26 2 2 2" xfId="89"/>
    <cellStyle name="Normal 26 2 2 2 2" xfId="90"/>
    <cellStyle name="Normal 26 2 2 2 2 2" xfId="91"/>
    <cellStyle name="Normal 26 2 2 2 2 2 2" xfId="92"/>
    <cellStyle name="Normal 26 2 2 2 2 3" xfId="93"/>
    <cellStyle name="Normal 26 2 2 2 3" xfId="94"/>
    <cellStyle name="Normal 26 2 2 2 3 2" xfId="95"/>
    <cellStyle name="Normal 26 2 2 2 4" xfId="96"/>
    <cellStyle name="Normal 26 2 2 2 4 2" xfId="97"/>
    <cellStyle name="Normal 26 2 2 2 5" xfId="98"/>
    <cellStyle name="Normal 26 2 2 3" xfId="99"/>
    <cellStyle name="Normal 26 2 2 3 2" xfId="100"/>
    <cellStyle name="Normal 26 2 2 3 2 2" xfId="101"/>
    <cellStyle name="Normal 26 2 2 3 3" xfId="102"/>
    <cellStyle name="Normal 26 2 2 4" xfId="103"/>
    <cellStyle name="Normal 26 2 2 4 2" xfId="104"/>
    <cellStyle name="Normal 26 2 2 5" xfId="105"/>
    <cellStyle name="Normal 26 2 2 5 2" xfId="106"/>
    <cellStyle name="Normal 26 2 2 6" xfId="107"/>
    <cellStyle name="Normal 26 2 2 7" xfId="108"/>
    <cellStyle name="Normal 26 2 3" xfId="109"/>
    <cellStyle name="Normal 26 2 3 2" xfId="110"/>
    <cellStyle name="Normal 26 2 3 2 2" xfId="111"/>
    <cellStyle name="Normal 26 2 3 2 2 2" xfId="112"/>
    <cellStyle name="Normal 26 2 3 2 3" xfId="113"/>
    <cellStyle name="Normal 26 2 3 3" xfId="114"/>
    <cellStyle name="Normal 26 2 3 3 2" xfId="115"/>
    <cellStyle name="Normal 26 2 3 4" xfId="116"/>
    <cellStyle name="Normal 26 2 3 4 2" xfId="117"/>
    <cellStyle name="Normal 26 2 3 5" xfId="118"/>
    <cellStyle name="Normal 26 2 4" xfId="119"/>
    <cellStyle name="Normal 26 2 4 2" xfId="120"/>
    <cellStyle name="Normal 26 2 4 2 2" xfId="121"/>
    <cellStyle name="Normal 26 2 4 3" xfId="122"/>
    <cellStyle name="Normal 26 2 5" xfId="123"/>
    <cellStyle name="Normal 26 2 5 2" xfId="124"/>
    <cellStyle name="Normal 26 2 6" xfId="125"/>
    <cellStyle name="Normal 26 2 6 2" xfId="126"/>
    <cellStyle name="Normal 26 2 7" xfId="127"/>
    <cellStyle name="Normal 26 2 8" xfId="128"/>
    <cellStyle name="Normal 3" xfId="129"/>
    <cellStyle name="Normal 3 2" xfId="130"/>
    <cellStyle name="Normal 3 3" xfId="131"/>
  </cellStyles>
  <dxfs count="8">
    <dxf>
      <fill>
        <patternFill patternType="solid">
          <bgColor rgb="FF000000"/>
        </patternFill>
      </fill>
    </dxf>
    <dxf>
      <fill>
        <patternFill patternType="solid">
          <fgColor rgb="FFFFE699"/>
          <bgColor rgb="FF000000"/>
        </patternFill>
      </fill>
    </dxf>
    <dxf>
      <fill>
        <patternFill patternType="solid">
          <fgColor rgb="FFB4C7E7"/>
          <bgColor rgb="FF000000"/>
        </patternFill>
      </fill>
    </dxf>
    <dxf>
      <fill>
        <patternFill patternType="solid">
          <fgColor rgb="FFBDD7EE"/>
          <bgColor rgb="FF000000"/>
        </patternFill>
      </fill>
    </dxf>
    <dxf>
      <fill>
        <patternFill patternType="solid">
          <fgColor rgb="FFE2F0D9"/>
          <bgColor rgb="FF000000"/>
        </patternFill>
      </fill>
    </dxf>
    <dxf>
      <fill>
        <patternFill patternType="solid">
          <fgColor rgb="FFFFFFFF"/>
          <bgColor rgb="FF000000"/>
        </patternFill>
      </fill>
    </dxf>
    <dxf>
      <fill>
        <patternFill patternType="solid">
          <fgColor rgb="FF000099"/>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C00000"/>
      <rgbColor rgb="FF008000"/>
      <rgbColor rgb="FF000099"/>
      <rgbColor rgb="FF808000"/>
      <rgbColor rgb="FF800080"/>
      <rgbColor rgb="FF008080"/>
      <rgbColor rgb="FFB4C7E7"/>
      <rgbColor rgb="FF808080"/>
      <rgbColor rgb="FF9999FF"/>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0</xdr:colOff>
      <xdr:row>1</xdr:row>
      <xdr:rowOff>0</xdr:rowOff>
    </xdr:from>
    <xdr:to>
      <xdr:col>7</xdr:col>
      <xdr:colOff>470520</xdr:colOff>
      <xdr:row>3</xdr:row>
      <xdr:rowOff>28440</xdr:rowOff>
    </xdr:to>
    <xdr:pic>
      <xdr:nvPicPr>
        <xdr:cNvPr id="0" name="Picture 4" descr=""/>
        <xdr:cNvPicPr/>
      </xdr:nvPicPr>
      <xdr:blipFill>
        <a:blip r:embed="rId1"/>
        <a:stretch/>
      </xdr:blipFill>
      <xdr:spPr>
        <a:xfrm>
          <a:off x="4631040" y="628560"/>
          <a:ext cx="12684600" cy="142884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320"/>
  <sheetViews>
    <sheetView showFormulas="false" showGridLines="true" showRowColHeaders="true" showZeros="true" rightToLeft="false" tabSelected="true" showOutlineSymbols="true" defaultGridColor="true" view="normal" topLeftCell="A112" colorId="64" zoomScale="42" zoomScaleNormal="42" zoomScalePageLayoutView="50" workbookViewId="0">
      <selection pane="topLeft" activeCell="O116" activeCellId="0" sqref="O116"/>
    </sheetView>
  </sheetViews>
  <sheetFormatPr defaultColWidth="9.1484375" defaultRowHeight="49.5" zeroHeight="false" outlineLevelRow="0" outlineLevelCol="0"/>
  <cols>
    <col collapsed="false" customWidth="true" hidden="false" outlineLevel="0" max="1" min="1" style="1" width="14.86"/>
    <col collapsed="false" customWidth="true" hidden="false" outlineLevel="0" max="2" min="2" style="2" width="15.42"/>
    <col collapsed="false" customWidth="true" hidden="false" outlineLevel="0" max="3" min="3" style="1" width="35.43"/>
    <col collapsed="false" customWidth="true" hidden="false" outlineLevel="0" max="4" min="4" style="1" width="29.29"/>
    <col collapsed="false" customWidth="true" hidden="false" outlineLevel="0" max="5" min="5" style="1" width="28"/>
    <col collapsed="false" customWidth="true" hidden="false" outlineLevel="0" max="6" min="6" style="3" width="69.71"/>
    <col collapsed="false" customWidth="true" hidden="false" outlineLevel="0" max="7" min="7" style="4" width="46.29"/>
    <col collapsed="false" customWidth="true" hidden="false" outlineLevel="0" max="8" min="8" style="4" width="32.29"/>
    <col collapsed="false" customWidth="true" hidden="false" outlineLevel="0" max="9" min="9" style="4" width="29.42"/>
    <col collapsed="false" customWidth="true" hidden="false" outlineLevel="0" max="10" min="10" style="5" width="34.42"/>
    <col collapsed="false" customWidth="true" hidden="false" outlineLevel="0" max="11" min="11" style="5" width="35.85"/>
    <col collapsed="false" customWidth="true" hidden="false" outlineLevel="0" max="12" min="12" style="4" width="16"/>
    <col collapsed="false" customWidth="true" hidden="false" outlineLevel="0" max="13" min="13" style="1" width="73.42"/>
    <col collapsed="false" customWidth="true" hidden="false" outlineLevel="0" max="14" min="14" style="1" width="28"/>
    <col collapsed="false" customWidth="true" hidden="false" outlineLevel="0" max="15" min="15" style="6" width="36.86"/>
    <col collapsed="false" customWidth="true" hidden="false" outlineLevel="0" max="16" min="16" style="6" width="35.29"/>
    <col collapsed="false" customWidth="false" hidden="false" outlineLevel="0" max="17" min="17" style="1" width="9.14"/>
    <col collapsed="false" customWidth="true" hidden="false" outlineLevel="0" max="18" min="18" style="1" width="27"/>
    <col collapsed="false" customWidth="true" hidden="false" outlineLevel="0" max="19" min="19" style="1" width="25.57"/>
    <col collapsed="false" customWidth="false" hidden="false" outlineLevel="0" max="20" min="20" style="1" width="9.14"/>
    <col collapsed="false" customWidth="true" hidden="false" outlineLevel="0" max="21" min="21" style="1" width="26.86"/>
    <col collapsed="false" customWidth="true" hidden="false" outlineLevel="0" max="22" min="22" style="1" width="23.86"/>
    <col collapsed="false" customWidth="false" hidden="false" outlineLevel="0" max="16384" min="23" style="1" width="9.14"/>
  </cols>
  <sheetData>
    <row r="1" s="4" customFormat="true" ht="49.5" hidden="false" customHeight="true" outlineLevel="0" collapsed="false">
      <c r="B1" s="7"/>
      <c r="D1" s="8"/>
      <c r="E1" s="9"/>
      <c r="F1" s="10"/>
      <c r="G1" s="9"/>
      <c r="H1" s="9"/>
      <c r="I1" s="9"/>
      <c r="J1" s="11"/>
      <c r="K1" s="11"/>
      <c r="L1" s="9"/>
      <c r="M1" s="9"/>
      <c r="N1" s="9"/>
      <c r="O1" s="9"/>
      <c r="P1" s="12"/>
    </row>
    <row r="2" s="4" customFormat="true" ht="49.5" hidden="false" customHeight="true" outlineLevel="0" collapsed="false">
      <c r="B2" s="7"/>
      <c r="D2" s="8"/>
      <c r="E2" s="9"/>
      <c r="F2" s="10"/>
      <c r="G2" s="9"/>
      <c r="H2" s="9"/>
      <c r="I2" s="9"/>
      <c r="J2" s="13"/>
      <c r="K2" s="13"/>
      <c r="L2" s="9"/>
      <c r="M2" s="9"/>
      <c r="N2" s="9"/>
      <c r="O2" s="14"/>
      <c r="P2" s="12"/>
    </row>
    <row r="3" s="4" customFormat="true" ht="60.75" hidden="false" customHeight="true" outlineLevel="0" collapsed="false">
      <c r="B3" s="7"/>
      <c r="D3" s="8"/>
      <c r="E3" s="9"/>
      <c r="F3" s="10"/>
      <c r="G3" s="9"/>
      <c r="H3" s="9"/>
      <c r="I3" s="9"/>
      <c r="J3" s="13"/>
      <c r="K3" s="13"/>
      <c r="L3" s="9"/>
      <c r="M3" s="9"/>
      <c r="N3" s="9"/>
      <c r="O3" s="14"/>
      <c r="P3" s="12"/>
    </row>
    <row r="4" s="4" customFormat="true" ht="60.75" hidden="false" customHeight="true" outlineLevel="0" collapsed="false">
      <c r="B4" s="15" t="s">
        <v>0</v>
      </c>
      <c r="C4" s="15"/>
      <c r="D4" s="15"/>
      <c r="E4" s="15"/>
      <c r="F4" s="15"/>
      <c r="G4" s="15"/>
      <c r="H4" s="15"/>
      <c r="I4" s="15"/>
      <c r="J4" s="15"/>
      <c r="K4" s="15"/>
      <c r="L4" s="15"/>
      <c r="M4" s="15"/>
      <c r="N4" s="15"/>
      <c r="O4" s="15"/>
      <c r="P4" s="15"/>
    </row>
    <row r="5" s="4" customFormat="true" ht="60.75" hidden="false" customHeight="true" outlineLevel="0" collapsed="false">
      <c r="B5" s="16"/>
      <c r="C5" s="16"/>
      <c r="D5" s="16"/>
      <c r="E5" s="16"/>
      <c r="F5" s="17"/>
      <c r="G5" s="16"/>
      <c r="H5" s="16"/>
      <c r="I5" s="16"/>
      <c r="J5" s="18"/>
      <c r="K5" s="18"/>
      <c r="L5" s="16"/>
      <c r="M5" s="16"/>
      <c r="N5" s="16"/>
      <c r="O5" s="19"/>
      <c r="P5" s="19"/>
    </row>
    <row r="6" s="4" customFormat="true" ht="111.75" hidden="false" customHeight="true" outlineLevel="0" collapsed="false">
      <c r="B6" s="20" t="s">
        <v>1</v>
      </c>
      <c r="C6" s="21" t="s">
        <v>2</v>
      </c>
      <c r="D6" s="21" t="s">
        <v>3</v>
      </c>
      <c r="E6" s="21" t="s">
        <v>4</v>
      </c>
      <c r="F6" s="21" t="s">
        <v>5</v>
      </c>
      <c r="G6" s="21" t="s">
        <v>6</v>
      </c>
      <c r="H6" s="21" t="s">
        <v>7</v>
      </c>
      <c r="I6" s="21" t="s">
        <v>8</v>
      </c>
      <c r="J6" s="22" t="s">
        <v>9</v>
      </c>
      <c r="K6" s="22" t="s">
        <v>10</v>
      </c>
      <c r="L6" s="21" t="s">
        <v>11</v>
      </c>
      <c r="M6" s="21" t="s">
        <v>12</v>
      </c>
      <c r="N6" s="21" t="s">
        <v>13</v>
      </c>
      <c r="O6" s="23" t="s">
        <v>14</v>
      </c>
      <c r="P6" s="24" t="s">
        <v>15</v>
      </c>
    </row>
    <row r="7" s="4" customFormat="true" ht="27" hidden="false" customHeight="true" outlineLevel="0" collapsed="false">
      <c r="A7" s="25"/>
      <c r="B7" s="20"/>
      <c r="C7" s="21"/>
      <c r="D7" s="21"/>
      <c r="E7" s="21"/>
      <c r="F7" s="21"/>
      <c r="G7" s="21"/>
      <c r="H7" s="21"/>
      <c r="I7" s="21"/>
      <c r="J7" s="22"/>
      <c r="K7" s="22"/>
      <c r="L7" s="21"/>
      <c r="M7" s="21"/>
      <c r="N7" s="21"/>
      <c r="O7" s="23"/>
      <c r="P7" s="24"/>
      <c r="Q7" s="25"/>
      <c r="R7" s="25"/>
      <c r="S7" s="25"/>
      <c r="T7" s="25"/>
      <c r="U7" s="25"/>
      <c r="V7" s="25"/>
    </row>
    <row r="8" s="4" customFormat="true" ht="69.75" hidden="false" customHeight="true" outlineLevel="0" collapsed="false">
      <c r="A8" s="26"/>
      <c r="B8" s="27" t="n">
        <v>1</v>
      </c>
      <c r="C8" s="28" t="s">
        <v>16</v>
      </c>
      <c r="D8" s="28" t="s">
        <v>17</v>
      </c>
      <c r="E8" s="28" t="s">
        <v>18</v>
      </c>
      <c r="F8" s="29" t="s">
        <v>19</v>
      </c>
      <c r="G8" s="28" t="s">
        <v>20</v>
      </c>
      <c r="H8" s="28" t="s">
        <v>21</v>
      </c>
      <c r="I8" s="28" t="s">
        <v>22</v>
      </c>
      <c r="J8" s="30" t="n">
        <v>500000</v>
      </c>
      <c r="K8" s="31" t="n">
        <v>425000</v>
      </c>
      <c r="L8" s="28" t="s">
        <v>23</v>
      </c>
      <c r="M8" s="32" t="s">
        <v>24</v>
      </c>
      <c r="N8" s="28" t="s">
        <v>25</v>
      </c>
      <c r="O8" s="33" t="n">
        <v>46054</v>
      </c>
      <c r="P8" s="34" t="n">
        <v>46082</v>
      </c>
      <c r="Q8" s="26"/>
      <c r="R8" s="26"/>
      <c r="S8" s="26"/>
      <c r="T8" s="26"/>
      <c r="U8" s="26"/>
      <c r="V8" s="26"/>
    </row>
    <row r="9" s="25" customFormat="true" ht="94.5" hidden="false" customHeight="true" outlineLevel="0" collapsed="false">
      <c r="A9" s="26"/>
      <c r="B9" s="35" t="n">
        <v>2</v>
      </c>
      <c r="C9" s="36" t="s">
        <v>16</v>
      </c>
      <c r="D9" s="28" t="s">
        <v>17</v>
      </c>
      <c r="E9" s="36" t="s">
        <v>18</v>
      </c>
      <c r="F9" s="37" t="s">
        <v>26</v>
      </c>
      <c r="G9" s="36" t="s">
        <v>27</v>
      </c>
      <c r="H9" s="28" t="s">
        <v>21</v>
      </c>
      <c r="I9" s="28" t="s">
        <v>22</v>
      </c>
      <c r="J9" s="38" t="n">
        <v>2350000</v>
      </c>
      <c r="K9" s="39" t="n">
        <v>1997500</v>
      </c>
      <c r="L9" s="36" t="s">
        <v>23</v>
      </c>
      <c r="M9" s="40" t="s">
        <v>28</v>
      </c>
      <c r="N9" s="36" t="s">
        <v>25</v>
      </c>
      <c r="O9" s="33" t="n">
        <v>46082</v>
      </c>
      <c r="P9" s="41" t="n">
        <v>46113</v>
      </c>
      <c r="Q9" s="26"/>
      <c r="R9" s="26"/>
      <c r="S9" s="26"/>
      <c r="T9" s="26"/>
      <c r="U9" s="26"/>
      <c r="V9" s="26"/>
    </row>
    <row r="10" s="26" customFormat="true" ht="92.25" hidden="false" customHeight="true" outlineLevel="0" collapsed="false">
      <c r="B10" s="35" t="n">
        <v>3</v>
      </c>
      <c r="C10" s="36" t="s">
        <v>16</v>
      </c>
      <c r="D10" s="28" t="s">
        <v>17</v>
      </c>
      <c r="E10" s="36" t="s">
        <v>29</v>
      </c>
      <c r="F10" s="37" t="s">
        <v>30</v>
      </c>
      <c r="G10" s="36" t="s">
        <v>31</v>
      </c>
      <c r="H10" s="36" t="s">
        <v>32</v>
      </c>
      <c r="I10" s="28" t="s">
        <v>22</v>
      </c>
      <c r="J10" s="38" t="n">
        <v>18266539.06</v>
      </c>
      <c r="K10" s="39" t="n">
        <v>15526558.201</v>
      </c>
      <c r="L10" s="36" t="s">
        <v>23</v>
      </c>
      <c r="M10" s="40" t="s">
        <v>33</v>
      </c>
      <c r="N10" s="36" t="s">
        <v>25</v>
      </c>
      <c r="O10" s="33" t="n">
        <v>46113</v>
      </c>
      <c r="P10" s="41" t="n">
        <v>46113</v>
      </c>
    </row>
    <row r="11" s="26" customFormat="true" ht="92.25" hidden="false" customHeight="true" outlineLevel="0" collapsed="false">
      <c r="B11" s="35" t="n">
        <v>4</v>
      </c>
      <c r="C11" s="36" t="s">
        <v>16</v>
      </c>
      <c r="D11" s="28" t="s">
        <v>17</v>
      </c>
      <c r="E11" s="36" t="s">
        <v>34</v>
      </c>
      <c r="F11" s="37" t="s">
        <v>35</v>
      </c>
      <c r="G11" s="36" t="s">
        <v>36</v>
      </c>
      <c r="H11" s="36" t="s">
        <v>32</v>
      </c>
      <c r="I11" s="28" t="s">
        <v>22</v>
      </c>
      <c r="J11" s="38" t="n">
        <v>15000000</v>
      </c>
      <c r="K11" s="39" t="n">
        <v>12750000</v>
      </c>
      <c r="L11" s="36" t="s">
        <v>23</v>
      </c>
      <c r="M11" s="40" t="s">
        <v>37</v>
      </c>
      <c r="N11" s="36" t="s">
        <v>25</v>
      </c>
      <c r="O11" s="33" t="n">
        <v>46113</v>
      </c>
      <c r="P11" s="41" t="n">
        <v>46143</v>
      </c>
    </row>
    <row r="12" s="26" customFormat="true" ht="92.25" hidden="false" customHeight="true" outlineLevel="0" collapsed="false">
      <c r="B12" s="35" t="n">
        <v>5</v>
      </c>
      <c r="C12" s="36" t="s">
        <v>16</v>
      </c>
      <c r="D12" s="28" t="s">
        <v>17</v>
      </c>
      <c r="E12" s="36" t="s">
        <v>38</v>
      </c>
      <c r="F12" s="37" t="s">
        <v>39</v>
      </c>
      <c r="G12" s="36" t="s">
        <v>40</v>
      </c>
      <c r="H12" s="36" t="s">
        <v>41</v>
      </c>
      <c r="I12" s="28" t="s">
        <v>22</v>
      </c>
      <c r="J12" s="38" t="n">
        <v>28317263</v>
      </c>
      <c r="K12" s="39" t="n">
        <v>24069673.55</v>
      </c>
      <c r="L12" s="36" t="s">
        <v>23</v>
      </c>
      <c r="M12" s="40" t="s">
        <v>42</v>
      </c>
      <c r="N12" s="36" t="s">
        <v>43</v>
      </c>
      <c r="O12" s="33" t="n">
        <v>46113</v>
      </c>
      <c r="P12" s="41" t="n">
        <v>46174</v>
      </c>
    </row>
    <row r="13" s="26" customFormat="true" ht="92.25" hidden="false" customHeight="true" outlineLevel="0" collapsed="false">
      <c r="B13" s="35" t="n">
        <v>6</v>
      </c>
      <c r="C13" s="36" t="s">
        <v>16</v>
      </c>
      <c r="D13" s="28" t="s">
        <v>17</v>
      </c>
      <c r="E13" s="36" t="s">
        <v>38</v>
      </c>
      <c r="F13" s="37" t="s">
        <v>44</v>
      </c>
      <c r="G13" s="36" t="s">
        <v>40</v>
      </c>
      <c r="H13" s="36" t="s">
        <v>41</v>
      </c>
      <c r="I13" s="28" t="s">
        <v>22</v>
      </c>
      <c r="J13" s="38" t="n">
        <v>6270973</v>
      </c>
      <c r="K13" s="39" t="n">
        <v>5330327.05</v>
      </c>
      <c r="L13" s="36" t="s">
        <v>23</v>
      </c>
      <c r="M13" s="40" t="s">
        <v>45</v>
      </c>
      <c r="N13" s="36" t="s">
        <v>25</v>
      </c>
      <c r="O13" s="33" t="n">
        <v>46113</v>
      </c>
      <c r="P13" s="41" t="n">
        <v>46174</v>
      </c>
    </row>
    <row r="14" s="26" customFormat="true" ht="92.25" hidden="false" customHeight="true" outlineLevel="0" collapsed="false">
      <c r="B14" s="35" t="n">
        <v>7</v>
      </c>
      <c r="C14" s="36" t="s">
        <v>16</v>
      </c>
      <c r="D14" s="28" t="s">
        <v>17</v>
      </c>
      <c r="E14" s="36" t="s">
        <v>38</v>
      </c>
      <c r="F14" s="37" t="s">
        <v>46</v>
      </c>
      <c r="G14" s="36" t="s">
        <v>40</v>
      </c>
      <c r="H14" s="36" t="s">
        <v>41</v>
      </c>
      <c r="I14" s="28" t="s">
        <v>22</v>
      </c>
      <c r="J14" s="38" t="n">
        <v>4035251.06</v>
      </c>
      <c r="K14" s="39" t="n">
        <v>3429963.401</v>
      </c>
      <c r="L14" s="36" t="s">
        <v>23</v>
      </c>
      <c r="M14" s="40" t="s">
        <v>47</v>
      </c>
      <c r="N14" s="36" t="s">
        <v>43</v>
      </c>
      <c r="O14" s="33" t="n">
        <v>46054</v>
      </c>
      <c r="P14" s="41" t="n">
        <v>46113</v>
      </c>
    </row>
    <row r="15" s="26" customFormat="true" ht="92.25" hidden="false" customHeight="true" outlineLevel="0" collapsed="false">
      <c r="B15" s="35" t="n">
        <v>8</v>
      </c>
      <c r="C15" s="36" t="s">
        <v>16</v>
      </c>
      <c r="D15" s="28" t="s">
        <v>17</v>
      </c>
      <c r="E15" s="36" t="s">
        <v>48</v>
      </c>
      <c r="F15" s="37" t="s">
        <v>49</v>
      </c>
      <c r="G15" s="36" t="s">
        <v>50</v>
      </c>
      <c r="H15" s="36" t="s">
        <v>51</v>
      </c>
      <c r="I15" s="28" t="s">
        <v>22</v>
      </c>
      <c r="J15" s="38" t="n">
        <v>8400195</v>
      </c>
      <c r="K15" s="39" t="n">
        <v>7140165.75</v>
      </c>
      <c r="L15" s="36" t="s">
        <v>23</v>
      </c>
      <c r="M15" s="40" t="s">
        <v>45</v>
      </c>
      <c r="N15" s="36" t="s">
        <v>25</v>
      </c>
      <c r="O15" s="33" t="n">
        <v>46143</v>
      </c>
      <c r="P15" s="41" t="n">
        <v>46174</v>
      </c>
    </row>
    <row r="16" s="26" customFormat="true" ht="92.25" hidden="false" customHeight="true" outlineLevel="0" collapsed="false">
      <c r="B16" s="35" t="n">
        <v>9</v>
      </c>
      <c r="C16" s="36" t="s">
        <v>16</v>
      </c>
      <c r="D16" s="28" t="s">
        <v>17</v>
      </c>
      <c r="E16" s="36" t="s">
        <v>48</v>
      </c>
      <c r="F16" s="37" t="s">
        <v>52</v>
      </c>
      <c r="G16" s="36" t="s">
        <v>50</v>
      </c>
      <c r="H16" s="36" t="s">
        <v>51</v>
      </c>
      <c r="I16" s="28" t="s">
        <v>22</v>
      </c>
      <c r="J16" s="38" t="n">
        <v>37931995</v>
      </c>
      <c r="K16" s="39" t="n">
        <v>32242195.75</v>
      </c>
      <c r="L16" s="36" t="s">
        <v>23</v>
      </c>
      <c r="M16" s="40" t="s">
        <v>42</v>
      </c>
      <c r="N16" s="36" t="s">
        <v>43</v>
      </c>
      <c r="O16" s="33" t="n">
        <v>46023</v>
      </c>
      <c r="P16" s="41" t="n">
        <v>46174</v>
      </c>
    </row>
    <row r="17" s="26" customFormat="true" ht="92.25" hidden="false" customHeight="true" outlineLevel="0" collapsed="false">
      <c r="B17" s="35" t="n">
        <v>10</v>
      </c>
      <c r="C17" s="36" t="s">
        <v>16</v>
      </c>
      <c r="D17" s="28" t="s">
        <v>17</v>
      </c>
      <c r="E17" s="36" t="s">
        <v>53</v>
      </c>
      <c r="F17" s="37" t="s">
        <v>54</v>
      </c>
      <c r="G17" s="36" t="s">
        <v>55</v>
      </c>
      <c r="H17" s="36" t="s">
        <v>56</v>
      </c>
      <c r="I17" s="28" t="s">
        <v>22</v>
      </c>
      <c r="J17" s="38" t="n">
        <v>19150366</v>
      </c>
      <c r="K17" s="39" t="n">
        <v>12447737.9</v>
      </c>
      <c r="L17" s="36" t="s">
        <v>23</v>
      </c>
      <c r="M17" s="40" t="s">
        <v>57</v>
      </c>
      <c r="N17" s="36" t="s">
        <v>25</v>
      </c>
      <c r="O17" s="33" t="n">
        <v>46235</v>
      </c>
      <c r="P17" s="41" t="n">
        <v>46266</v>
      </c>
    </row>
    <row r="18" s="26" customFormat="true" ht="92.25" hidden="false" customHeight="true" outlineLevel="0" collapsed="false">
      <c r="B18" s="35" t="n">
        <v>11</v>
      </c>
      <c r="C18" s="36" t="s">
        <v>16</v>
      </c>
      <c r="D18" s="28" t="s">
        <v>17</v>
      </c>
      <c r="E18" s="36" t="s">
        <v>58</v>
      </c>
      <c r="F18" s="37" t="s">
        <v>58</v>
      </c>
      <c r="G18" s="36" t="s">
        <v>58</v>
      </c>
      <c r="H18" s="36" t="s">
        <v>59</v>
      </c>
      <c r="I18" s="28" t="s">
        <v>22</v>
      </c>
      <c r="J18" s="38" t="n">
        <v>10526316</v>
      </c>
      <c r="K18" s="39" t="n">
        <v>10000000</v>
      </c>
      <c r="L18" s="36" t="s">
        <v>23</v>
      </c>
      <c r="M18" s="40" t="s">
        <v>37</v>
      </c>
      <c r="N18" s="36" t="s">
        <v>25</v>
      </c>
      <c r="O18" s="33" t="n">
        <v>46113</v>
      </c>
      <c r="P18" s="41" t="n">
        <v>46143</v>
      </c>
    </row>
    <row r="19" s="26" customFormat="true" ht="92.25" hidden="false" customHeight="true" outlineLevel="0" collapsed="false">
      <c r="B19" s="42" t="n">
        <v>12</v>
      </c>
      <c r="C19" s="43" t="s">
        <v>16</v>
      </c>
      <c r="D19" s="44" t="s">
        <v>17</v>
      </c>
      <c r="E19" s="43" t="s">
        <v>60</v>
      </c>
      <c r="F19" s="45" t="s">
        <v>61</v>
      </c>
      <c r="G19" s="43" t="s">
        <v>62</v>
      </c>
      <c r="H19" s="46" t="s">
        <v>63</v>
      </c>
      <c r="I19" s="28" t="s">
        <v>22</v>
      </c>
      <c r="J19" s="47" t="n">
        <v>55458023.53</v>
      </c>
      <c r="K19" s="48" t="n">
        <v>47139320</v>
      </c>
      <c r="L19" s="46" t="s">
        <v>23</v>
      </c>
      <c r="M19" s="49" t="s">
        <v>64</v>
      </c>
      <c r="N19" s="46" t="s">
        <v>25</v>
      </c>
      <c r="O19" s="50" t="n">
        <v>46113</v>
      </c>
      <c r="P19" s="51" t="n">
        <v>46143</v>
      </c>
    </row>
    <row r="20" s="26" customFormat="true" ht="92.25" hidden="false" customHeight="true" outlineLevel="0" collapsed="false">
      <c r="B20" s="52"/>
      <c r="C20" s="53"/>
      <c r="D20" s="53"/>
      <c r="E20" s="53"/>
      <c r="F20" s="54"/>
      <c r="G20" s="53"/>
      <c r="H20" s="46" t="s">
        <v>65</v>
      </c>
      <c r="I20" s="28" t="s">
        <v>22</v>
      </c>
      <c r="J20" s="47" t="n">
        <v>7058823.12</v>
      </c>
      <c r="K20" s="48" t="n">
        <v>6000000</v>
      </c>
      <c r="L20" s="46" t="s">
        <v>23</v>
      </c>
      <c r="M20" s="49" t="s">
        <v>66</v>
      </c>
      <c r="N20" s="46" t="s">
        <v>25</v>
      </c>
      <c r="O20" s="50" t="n">
        <v>46113</v>
      </c>
      <c r="P20" s="51" t="n">
        <v>46143</v>
      </c>
    </row>
    <row r="21" s="26" customFormat="true" ht="92.25" hidden="false" customHeight="true" outlineLevel="0" collapsed="false">
      <c r="B21" s="35" t="n">
        <v>13</v>
      </c>
      <c r="C21" s="36" t="s">
        <v>16</v>
      </c>
      <c r="D21" s="28" t="s">
        <v>17</v>
      </c>
      <c r="E21" s="36" t="s">
        <v>67</v>
      </c>
      <c r="F21" s="37" t="s">
        <v>68</v>
      </c>
      <c r="G21" s="36" t="s">
        <v>69</v>
      </c>
      <c r="H21" s="36" t="s">
        <v>70</v>
      </c>
      <c r="I21" s="28" t="s">
        <v>22</v>
      </c>
      <c r="J21" s="38" t="n">
        <v>6000000</v>
      </c>
      <c r="K21" s="39" t="n">
        <v>6000000</v>
      </c>
      <c r="L21" s="36" t="s">
        <v>23</v>
      </c>
      <c r="M21" s="40" t="s">
        <v>71</v>
      </c>
      <c r="N21" s="36" t="s">
        <v>25</v>
      </c>
      <c r="O21" s="33" t="n">
        <v>46113</v>
      </c>
      <c r="P21" s="41" t="n">
        <v>46143</v>
      </c>
    </row>
    <row r="22" s="26" customFormat="true" ht="92.25" hidden="false" customHeight="true" outlineLevel="0" collapsed="false">
      <c r="A22" s="16"/>
      <c r="B22" s="55" t="n">
        <v>13</v>
      </c>
      <c r="C22" s="56" t="s">
        <v>16</v>
      </c>
      <c r="D22" s="56" t="s">
        <v>17</v>
      </c>
      <c r="E22" s="56" t="s">
        <v>72</v>
      </c>
      <c r="F22" s="57"/>
      <c r="G22" s="56"/>
      <c r="H22" s="56"/>
      <c r="I22" s="56"/>
      <c r="J22" s="58" t="n">
        <f aca="false">SUM(J8:J21)</f>
        <v>219265744.77</v>
      </c>
      <c r="K22" s="58" t="n">
        <f aca="false">SUM(K8:K21)</f>
        <v>184498441.602</v>
      </c>
      <c r="L22" s="56"/>
      <c r="M22" s="56"/>
      <c r="N22" s="56"/>
      <c r="O22" s="59"/>
      <c r="P22" s="60"/>
      <c r="Q22" s="16"/>
      <c r="R22" s="16"/>
      <c r="S22" s="16"/>
      <c r="T22" s="16"/>
      <c r="U22" s="16"/>
      <c r="V22" s="16"/>
    </row>
    <row r="23" s="26" customFormat="true" ht="92.25" hidden="false" customHeight="true" outlineLevel="0" collapsed="false">
      <c r="B23" s="35" t="n">
        <v>1</v>
      </c>
      <c r="C23" s="36" t="s">
        <v>73</v>
      </c>
      <c r="D23" s="36" t="s">
        <v>74</v>
      </c>
      <c r="E23" s="36" t="s">
        <v>18</v>
      </c>
      <c r="F23" s="37" t="s">
        <v>75</v>
      </c>
      <c r="G23" s="36" t="s">
        <v>76</v>
      </c>
      <c r="H23" s="46" t="s">
        <v>77</v>
      </c>
      <c r="I23" s="46" t="s">
        <v>78</v>
      </c>
      <c r="J23" s="61" t="n">
        <v>2000000</v>
      </c>
      <c r="K23" s="61" t="n">
        <v>1700000</v>
      </c>
      <c r="L23" s="36" t="s">
        <v>23</v>
      </c>
      <c r="M23" s="36" t="s">
        <v>79</v>
      </c>
      <c r="N23" s="36" t="s">
        <v>80</v>
      </c>
      <c r="O23" s="33" t="n">
        <v>46143</v>
      </c>
      <c r="P23" s="62" t="n">
        <v>46266</v>
      </c>
    </row>
    <row r="24" s="16" customFormat="true" ht="92.25" hidden="false" customHeight="true" outlineLevel="0" collapsed="false">
      <c r="A24" s="26"/>
      <c r="B24" s="35" t="n">
        <v>2</v>
      </c>
      <c r="C24" s="36" t="s">
        <v>73</v>
      </c>
      <c r="D24" s="36" t="s">
        <v>74</v>
      </c>
      <c r="E24" s="36" t="s">
        <v>18</v>
      </c>
      <c r="F24" s="37" t="s">
        <v>81</v>
      </c>
      <c r="G24" s="36" t="s">
        <v>76</v>
      </c>
      <c r="H24" s="46" t="s">
        <v>77</v>
      </c>
      <c r="I24" s="46" t="s">
        <v>78</v>
      </c>
      <c r="J24" s="61" t="n">
        <v>25262147</v>
      </c>
      <c r="K24" s="61" t="n">
        <v>21472825</v>
      </c>
      <c r="L24" s="36" t="s">
        <v>23</v>
      </c>
      <c r="M24" s="36" t="s">
        <v>82</v>
      </c>
      <c r="N24" s="36" t="s">
        <v>80</v>
      </c>
      <c r="O24" s="33" t="n">
        <v>46204</v>
      </c>
      <c r="P24" s="62" t="n">
        <v>46357</v>
      </c>
      <c r="Q24" s="26"/>
      <c r="R24" s="26"/>
      <c r="S24" s="26"/>
      <c r="T24" s="26"/>
      <c r="U24" s="26"/>
      <c r="V24" s="26"/>
    </row>
    <row r="25" s="26" customFormat="true" ht="92.25" hidden="false" customHeight="true" outlineLevel="0" collapsed="false">
      <c r="B25" s="35" t="n">
        <v>3</v>
      </c>
      <c r="C25" s="36" t="s">
        <v>73</v>
      </c>
      <c r="D25" s="36" t="s">
        <v>74</v>
      </c>
      <c r="E25" s="36" t="s">
        <v>18</v>
      </c>
      <c r="F25" s="37" t="s">
        <v>83</v>
      </c>
      <c r="G25" s="36" t="s">
        <v>76</v>
      </c>
      <c r="H25" s="46" t="s">
        <v>77</v>
      </c>
      <c r="I25" s="46" t="s">
        <v>78</v>
      </c>
      <c r="J25" s="61" t="n">
        <v>10370365</v>
      </c>
      <c r="K25" s="61" t="n">
        <v>8814810</v>
      </c>
      <c r="L25" s="36" t="s">
        <v>23</v>
      </c>
      <c r="M25" s="36" t="s">
        <v>84</v>
      </c>
      <c r="N25" s="36" t="s">
        <v>80</v>
      </c>
      <c r="O25" s="33" t="n">
        <v>46204</v>
      </c>
      <c r="P25" s="62" t="n">
        <v>46357</v>
      </c>
    </row>
    <row r="26" s="26" customFormat="true" ht="92.25" hidden="false" customHeight="true" outlineLevel="0" collapsed="false">
      <c r="B26" s="35" t="n">
        <v>4</v>
      </c>
      <c r="C26" s="36" t="s">
        <v>73</v>
      </c>
      <c r="D26" s="36" t="s">
        <v>74</v>
      </c>
      <c r="E26" s="36" t="s">
        <v>18</v>
      </c>
      <c r="F26" s="37" t="s">
        <v>85</v>
      </c>
      <c r="G26" s="36" t="s">
        <v>76</v>
      </c>
      <c r="H26" s="46" t="s">
        <v>77</v>
      </c>
      <c r="I26" s="46" t="s">
        <v>78</v>
      </c>
      <c r="J26" s="61" t="n">
        <v>1764706</v>
      </c>
      <c r="K26" s="61" t="n">
        <v>1500000</v>
      </c>
      <c r="L26" s="36" t="s">
        <v>23</v>
      </c>
      <c r="M26" s="36" t="s">
        <v>86</v>
      </c>
      <c r="N26" s="36" t="s">
        <v>80</v>
      </c>
      <c r="O26" s="33" t="n">
        <v>46204</v>
      </c>
      <c r="P26" s="62" t="n">
        <v>46388</v>
      </c>
    </row>
    <row r="27" s="26" customFormat="true" ht="92.25" hidden="false" customHeight="true" outlineLevel="0" collapsed="false">
      <c r="B27" s="35" t="n">
        <v>5</v>
      </c>
      <c r="C27" s="36" t="s">
        <v>73</v>
      </c>
      <c r="D27" s="36" t="s">
        <v>74</v>
      </c>
      <c r="E27" s="36" t="s">
        <v>87</v>
      </c>
      <c r="F27" s="37" t="s">
        <v>88</v>
      </c>
      <c r="G27" s="36" t="s">
        <v>89</v>
      </c>
      <c r="H27" s="46" t="s">
        <v>90</v>
      </c>
      <c r="I27" s="46" t="s">
        <v>78</v>
      </c>
      <c r="J27" s="61" t="n">
        <v>9090204</v>
      </c>
      <c r="K27" s="61" t="n">
        <v>7726673</v>
      </c>
      <c r="L27" s="36" t="s">
        <v>23</v>
      </c>
      <c r="M27" s="36" t="s">
        <v>91</v>
      </c>
      <c r="N27" s="36" t="s">
        <v>80</v>
      </c>
      <c r="O27" s="33" t="n">
        <v>46143</v>
      </c>
      <c r="P27" s="62" t="n">
        <v>46235</v>
      </c>
    </row>
    <row r="28" s="26" customFormat="true" ht="92.25" hidden="false" customHeight="true" outlineLevel="0" collapsed="false">
      <c r="B28" s="35" t="n">
        <v>6</v>
      </c>
      <c r="C28" s="36" t="s">
        <v>73</v>
      </c>
      <c r="D28" s="36" t="s">
        <v>74</v>
      </c>
      <c r="E28" s="36" t="s">
        <v>87</v>
      </c>
      <c r="F28" s="37" t="s">
        <v>92</v>
      </c>
      <c r="G28" s="36" t="s">
        <v>89</v>
      </c>
      <c r="H28" s="46" t="s">
        <v>90</v>
      </c>
      <c r="I28" s="46" t="s">
        <v>93</v>
      </c>
      <c r="J28" s="61" t="n">
        <v>1572114</v>
      </c>
      <c r="K28" s="61" t="n">
        <v>1336297</v>
      </c>
      <c r="L28" s="36" t="s">
        <v>23</v>
      </c>
      <c r="M28" s="36" t="s">
        <v>91</v>
      </c>
      <c r="N28" s="36" t="s">
        <v>80</v>
      </c>
      <c r="O28" s="33" t="n">
        <v>46143</v>
      </c>
      <c r="P28" s="62" t="n">
        <v>46235</v>
      </c>
    </row>
    <row r="29" s="26" customFormat="true" ht="92.25" hidden="false" customHeight="true" outlineLevel="0" collapsed="false">
      <c r="B29" s="35" t="n">
        <v>7</v>
      </c>
      <c r="C29" s="36" t="s">
        <v>73</v>
      </c>
      <c r="D29" s="36" t="s">
        <v>74</v>
      </c>
      <c r="E29" s="36" t="s">
        <v>38</v>
      </c>
      <c r="F29" s="37" t="s">
        <v>94</v>
      </c>
      <c r="G29" s="36" t="s">
        <v>89</v>
      </c>
      <c r="H29" s="46" t="s">
        <v>90</v>
      </c>
      <c r="I29" s="46" t="s">
        <v>78</v>
      </c>
      <c r="J29" s="61" t="n">
        <v>34470588</v>
      </c>
      <c r="K29" s="61" t="n">
        <v>29300000</v>
      </c>
      <c r="L29" s="36" t="s">
        <v>23</v>
      </c>
      <c r="M29" s="36" t="s">
        <v>95</v>
      </c>
      <c r="N29" s="36" t="s">
        <v>96</v>
      </c>
      <c r="O29" s="33" t="n">
        <v>46235</v>
      </c>
      <c r="P29" s="62" t="n">
        <v>46327</v>
      </c>
    </row>
    <row r="30" s="26" customFormat="true" ht="92.25" hidden="false" customHeight="true" outlineLevel="0" collapsed="false">
      <c r="B30" s="35" t="n">
        <v>8</v>
      </c>
      <c r="C30" s="36" t="s">
        <v>73</v>
      </c>
      <c r="D30" s="36" t="s">
        <v>74</v>
      </c>
      <c r="E30" s="36" t="s">
        <v>97</v>
      </c>
      <c r="F30" s="37" t="s">
        <v>98</v>
      </c>
      <c r="G30" s="36" t="s">
        <v>99</v>
      </c>
      <c r="H30" s="46" t="s">
        <v>100</v>
      </c>
      <c r="I30" s="46" t="s">
        <v>78</v>
      </c>
      <c r="J30" s="61" t="n">
        <v>41173340</v>
      </c>
      <c r="K30" s="61" t="n">
        <v>34997339</v>
      </c>
      <c r="L30" s="36" t="s">
        <v>23</v>
      </c>
      <c r="M30" s="36" t="s">
        <v>101</v>
      </c>
      <c r="N30" s="36" t="s">
        <v>80</v>
      </c>
      <c r="O30" s="33" t="n">
        <v>46174</v>
      </c>
      <c r="P30" s="62" t="n">
        <v>46357</v>
      </c>
    </row>
    <row r="31" s="26" customFormat="true" ht="92.25" hidden="false" customHeight="true" outlineLevel="0" collapsed="false">
      <c r="B31" s="35" t="n">
        <v>9</v>
      </c>
      <c r="C31" s="36" t="s">
        <v>73</v>
      </c>
      <c r="D31" s="36" t="s">
        <v>74</v>
      </c>
      <c r="E31" s="36" t="s">
        <v>97</v>
      </c>
      <c r="F31" s="37" t="s">
        <v>102</v>
      </c>
      <c r="G31" s="36" t="s">
        <v>99</v>
      </c>
      <c r="H31" s="46" t="s">
        <v>100</v>
      </c>
      <c r="I31" s="46" t="s">
        <v>78</v>
      </c>
      <c r="J31" s="61" t="n">
        <v>11764706</v>
      </c>
      <c r="K31" s="61" t="n">
        <v>10000000</v>
      </c>
      <c r="L31" s="36" t="s">
        <v>23</v>
      </c>
      <c r="M31" s="36" t="s">
        <v>103</v>
      </c>
      <c r="N31" s="36" t="s">
        <v>80</v>
      </c>
      <c r="O31" s="33" t="n">
        <v>46174</v>
      </c>
      <c r="P31" s="62" t="n">
        <v>46357</v>
      </c>
    </row>
    <row r="32" s="26" customFormat="true" ht="92.25" hidden="false" customHeight="true" outlineLevel="0" collapsed="false">
      <c r="B32" s="35" t="n">
        <v>10</v>
      </c>
      <c r="C32" s="36" t="s">
        <v>73</v>
      </c>
      <c r="D32" s="36" t="s">
        <v>74</v>
      </c>
      <c r="E32" s="36" t="s">
        <v>97</v>
      </c>
      <c r="F32" s="37" t="s">
        <v>104</v>
      </c>
      <c r="G32" s="36" t="s">
        <v>105</v>
      </c>
      <c r="H32" s="46" t="s">
        <v>100</v>
      </c>
      <c r="I32" s="46" t="s">
        <v>93</v>
      </c>
      <c r="J32" s="61" t="n">
        <v>4818066</v>
      </c>
      <c r="K32" s="61" t="n">
        <v>4095356</v>
      </c>
      <c r="L32" s="36" t="s">
        <v>23</v>
      </c>
      <c r="M32" s="36" t="s">
        <v>106</v>
      </c>
      <c r="N32" s="36" t="s">
        <v>80</v>
      </c>
      <c r="O32" s="33" t="n">
        <v>46143</v>
      </c>
      <c r="P32" s="62" t="n">
        <v>46174</v>
      </c>
    </row>
    <row r="33" s="26" customFormat="true" ht="92.25" hidden="false" customHeight="true" outlineLevel="0" collapsed="false">
      <c r="B33" s="35" t="n">
        <v>11</v>
      </c>
      <c r="C33" s="36" t="s">
        <v>73</v>
      </c>
      <c r="D33" s="36" t="s">
        <v>74</v>
      </c>
      <c r="E33" s="36" t="s">
        <v>97</v>
      </c>
      <c r="F33" s="37" t="s">
        <v>107</v>
      </c>
      <c r="G33" s="36" t="s">
        <v>105</v>
      </c>
      <c r="H33" s="46" t="s">
        <v>100</v>
      </c>
      <c r="I33" s="46" t="s">
        <v>93</v>
      </c>
      <c r="J33" s="61" t="n">
        <v>9636132</v>
      </c>
      <c r="K33" s="61" t="n">
        <v>8190712</v>
      </c>
      <c r="L33" s="36" t="s">
        <v>23</v>
      </c>
      <c r="M33" s="36" t="s">
        <v>108</v>
      </c>
      <c r="N33" s="36" t="s">
        <v>80</v>
      </c>
      <c r="O33" s="33" t="n">
        <v>46143</v>
      </c>
      <c r="P33" s="62" t="n">
        <v>46174</v>
      </c>
    </row>
    <row r="34" s="26" customFormat="true" ht="92.25" hidden="false" customHeight="true" outlineLevel="0" collapsed="false">
      <c r="B34" s="35" t="n">
        <v>12</v>
      </c>
      <c r="C34" s="36" t="s">
        <v>73</v>
      </c>
      <c r="D34" s="36" t="s">
        <v>74</v>
      </c>
      <c r="E34" s="36" t="s">
        <v>97</v>
      </c>
      <c r="F34" s="37" t="s">
        <v>109</v>
      </c>
      <c r="G34" s="36" t="s">
        <v>105</v>
      </c>
      <c r="H34" s="46" t="s">
        <v>100</v>
      </c>
      <c r="I34" s="46" t="s">
        <v>78</v>
      </c>
      <c r="J34" s="61" t="n">
        <v>1176471</v>
      </c>
      <c r="K34" s="61" t="n">
        <v>1000000</v>
      </c>
      <c r="L34" s="36" t="s">
        <v>23</v>
      </c>
      <c r="M34" s="36" t="s">
        <v>110</v>
      </c>
      <c r="N34" s="36" t="s">
        <v>80</v>
      </c>
      <c r="O34" s="33" t="n">
        <v>46174</v>
      </c>
      <c r="P34" s="62" t="n">
        <v>46266</v>
      </c>
    </row>
    <row r="35" s="26" customFormat="true" ht="92.25" hidden="false" customHeight="true" outlineLevel="0" collapsed="false">
      <c r="B35" s="35" t="n">
        <v>13</v>
      </c>
      <c r="C35" s="36" t="s">
        <v>73</v>
      </c>
      <c r="D35" s="36" t="s">
        <v>74</v>
      </c>
      <c r="E35" s="36" t="s">
        <v>97</v>
      </c>
      <c r="F35" s="37" t="s">
        <v>111</v>
      </c>
      <c r="G35" s="36" t="s">
        <v>112</v>
      </c>
      <c r="H35" s="46" t="s">
        <v>113</v>
      </c>
      <c r="I35" s="46" t="s">
        <v>78</v>
      </c>
      <c r="J35" s="61" t="n">
        <v>4705882</v>
      </c>
      <c r="K35" s="61" t="n">
        <v>4000000</v>
      </c>
      <c r="L35" s="36" t="s">
        <v>23</v>
      </c>
      <c r="M35" s="36" t="s">
        <v>114</v>
      </c>
      <c r="N35" s="36" t="s">
        <v>80</v>
      </c>
      <c r="O35" s="33" t="n">
        <v>46174</v>
      </c>
      <c r="P35" s="62" t="n">
        <v>46357</v>
      </c>
    </row>
    <row r="36" s="26" customFormat="true" ht="92.25" hidden="false" customHeight="true" outlineLevel="0" collapsed="false">
      <c r="B36" s="35" t="n">
        <v>14</v>
      </c>
      <c r="C36" s="36" t="s">
        <v>73</v>
      </c>
      <c r="D36" s="36" t="s">
        <v>74</v>
      </c>
      <c r="E36" s="36" t="s">
        <v>115</v>
      </c>
      <c r="F36" s="37" t="s">
        <v>116</v>
      </c>
      <c r="G36" s="36" t="s">
        <v>112</v>
      </c>
      <c r="H36" s="46" t="s">
        <v>113</v>
      </c>
      <c r="I36" s="46" t="s">
        <v>78</v>
      </c>
      <c r="J36" s="61" t="n">
        <v>1176471</v>
      </c>
      <c r="K36" s="61" t="n">
        <v>1000000</v>
      </c>
      <c r="L36" s="36" t="s">
        <v>23</v>
      </c>
      <c r="M36" s="36" t="s">
        <v>117</v>
      </c>
      <c r="N36" s="36" t="s">
        <v>96</v>
      </c>
      <c r="O36" s="33" t="n">
        <v>46235</v>
      </c>
      <c r="P36" s="62" t="n">
        <v>46327</v>
      </c>
    </row>
    <row r="37" s="26" customFormat="true" ht="92.25" hidden="false" customHeight="true" outlineLevel="0" collapsed="false">
      <c r="B37" s="35" t="n">
        <v>15</v>
      </c>
      <c r="C37" s="36" t="s">
        <v>73</v>
      </c>
      <c r="D37" s="36" t="s">
        <v>74</v>
      </c>
      <c r="E37" s="36" t="s">
        <v>67</v>
      </c>
      <c r="F37" s="37" t="s">
        <v>118</v>
      </c>
      <c r="G37" s="36" t="s">
        <v>119</v>
      </c>
      <c r="H37" s="46" t="s">
        <v>120</v>
      </c>
      <c r="I37" s="46" t="s">
        <v>78</v>
      </c>
      <c r="J37" s="61" t="n">
        <v>10000000</v>
      </c>
      <c r="K37" s="61" t="n">
        <v>10000000</v>
      </c>
      <c r="L37" s="36" t="s">
        <v>23</v>
      </c>
      <c r="M37" s="36" t="s">
        <v>121</v>
      </c>
      <c r="N37" s="36" t="s">
        <v>80</v>
      </c>
      <c r="O37" s="33" t="n">
        <v>46266</v>
      </c>
      <c r="P37" s="62" t="n">
        <v>46327</v>
      </c>
    </row>
    <row r="38" s="26" customFormat="true" ht="92.25" hidden="false" customHeight="true" outlineLevel="0" collapsed="false">
      <c r="B38" s="35" t="n">
        <v>16</v>
      </c>
      <c r="C38" s="36" t="s">
        <v>73</v>
      </c>
      <c r="D38" s="36" t="s">
        <v>74</v>
      </c>
      <c r="E38" s="36" t="s">
        <v>122</v>
      </c>
      <c r="F38" s="37" t="s">
        <v>123</v>
      </c>
      <c r="G38" s="36" t="s">
        <v>124</v>
      </c>
      <c r="H38" s="46" t="s">
        <v>125</v>
      </c>
      <c r="I38" s="46" t="s">
        <v>78</v>
      </c>
      <c r="J38" s="61" t="n">
        <v>46809412</v>
      </c>
      <c r="K38" s="61" t="n">
        <v>40600000</v>
      </c>
      <c r="L38" s="36" t="s">
        <v>23</v>
      </c>
      <c r="M38" s="36" t="s">
        <v>126</v>
      </c>
      <c r="N38" s="36" t="s">
        <v>96</v>
      </c>
      <c r="O38" s="33" t="n">
        <v>46113</v>
      </c>
      <c r="P38" s="62" t="n">
        <v>46296</v>
      </c>
    </row>
    <row r="39" s="26" customFormat="true" ht="92.25" hidden="false" customHeight="true" outlineLevel="0" collapsed="false">
      <c r="B39" s="35" t="n">
        <v>17</v>
      </c>
      <c r="C39" s="36" t="s">
        <v>73</v>
      </c>
      <c r="D39" s="36" t="s">
        <v>74</v>
      </c>
      <c r="E39" s="36" t="s">
        <v>127</v>
      </c>
      <c r="F39" s="37" t="s">
        <v>128</v>
      </c>
      <c r="G39" s="36" t="s">
        <v>129</v>
      </c>
      <c r="H39" s="46" t="s">
        <v>130</v>
      </c>
      <c r="I39" s="46" t="s">
        <v>131</v>
      </c>
      <c r="J39" s="61" t="n">
        <v>17294118</v>
      </c>
      <c r="K39" s="61" t="n">
        <v>15000000</v>
      </c>
      <c r="L39" s="36" t="s">
        <v>23</v>
      </c>
      <c r="M39" s="36" t="s">
        <v>132</v>
      </c>
      <c r="N39" s="36" t="s">
        <v>96</v>
      </c>
      <c r="O39" s="33" t="n">
        <v>46204</v>
      </c>
      <c r="P39" s="62" t="n">
        <v>46388</v>
      </c>
    </row>
    <row r="40" s="26" customFormat="true" ht="92.25" hidden="false" customHeight="true" outlineLevel="0" collapsed="false">
      <c r="B40" s="35" t="n">
        <v>18</v>
      </c>
      <c r="C40" s="36" t="s">
        <v>73</v>
      </c>
      <c r="D40" s="36" t="s">
        <v>74</v>
      </c>
      <c r="E40" s="36" t="s">
        <v>133</v>
      </c>
      <c r="F40" s="37" t="s">
        <v>134</v>
      </c>
      <c r="G40" s="36" t="s">
        <v>135</v>
      </c>
      <c r="H40" s="46" t="s">
        <v>136</v>
      </c>
      <c r="I40" s="63" t="s">
        <v>137</v>
      </c>
      <c r="J40" s="61" t="n">
        <v>22170326</v>
      </c>
      <c r="K40" s="61" t="n">
        <v>21491643</v>
      </c>
      <c r="L40" s="36" t="s">
        <v>23</v>
      </c>
      <c r="M40" s="36" t="s">
        <v>138</v>
      </c>
      <c r="N40" s="36" t="s">
        <v>80</v>
      </c>
      <c r="O40" s="33" t="n">
        <v>46174</v>
      </c>
      <c r="P40" s="62" t="n">
        <v>46357</v>
      </c>
    </row>
    <row r="41" s="26" customFormat="true" ht="92.25" hidden="false" customHeight="true" outlineLevel="0" collapsed="false">
      <c r="B41" s="35" t="n">
        <v>19</v>
      </c>
      <c r="C41" s="36" t="s">
        <v>73</v>
      </c>
      <c r="D41" s="36" t="s">
        <v>74</v>
      </c>
      <c r="E41" s="36" t="s">
        <v>139</v>
      </c>
      <c r="F41" s="37" t="s">
        <v>140</v>
      </c>
      <c r="G41" s="36" t="s">
        <v>141</v>
      </c>
      <c r="H41" s="46" t="s">
        <v>142</v>
      </c>
      <c r="I41" s="46" t="s">
        <v>78</v>
      </c>
      <c r="J41" s="61" t="n">
        <v>4611765</v>
      </c>
      <c r="K41" s="61" t="n">
        <v>4000000</v>
      </c>
      <c r="L41" s="36" t="s">
        <v>23</v>
      </c>
      <c r="M41" s="36" t="s">
        <v>47</v>
      </c>
      <c r="N41" s="36" t="s">
        <v>80</v>
      </c>
      <c r="O41" s="33" t="n">
        <v>46174</v>
      </c>
      <c r="P41" s="62" t="n">
        <v>46357</v>
      </c>
    </row>
    <row r="42" s="26" customFormat="true" ht="92.25" hidden="false" customHeight="true" outlineLevel="0" collapsed="false">
      <c r="B42" s="35" t="n">
        <v>20</v>
      </c>
      <c r="C42" s="36" t="s">
        <v>73</v>
      </c>
      <c r="D42" s="36" t="s">
        <v>74</v>
      </c>
      <c r="E42" s="36" t="s">
        <v>139</v>
      </c>
      <c r="F42" s="37" t="s">
        <v>143</v>
      </c>
      <c r="G42" s="36" t="s">
        <v>141</v>
      </c>
      <c r="H42" s="46" t="s">
        <v>142</v>
      </c>
      <c r="I42" s="46" t="s">
        <v>131</v>
      </c>
      <c r="J42" s="61" t="n">
        <v>40352941</v>
      </c>
      <c r="K42" s="61" t="n">
        <v>35000000</v>
      </c>
      <c r="L42" s="36" t="s">
        <v>23</v>
      </c>
      <c r="M42" s="36" t="s">
        <v>144</v>
      </c>
      <c r="N42" s="36" t="s">
        <v>96</v>
      </c>
      <c r="O42" s="33" t="n">
        <v>46174</v>
      </c>
      <c r="P42" s="62" t="n">
        <v>46357</v>
      </c>
    </row>
    <row r="43" s="26" customFormat="true" ht="92.25" hidden="false" customHeight="true" outlineLevel="0" collapsed="false">
      <c r="B43" s="35" t="n">
        <v>21</v>
      </c>
      <c r="C43" s="36" t="s">
        <v>73</v>
      </c>
      <c r="D43" s="36" t="s">
        <v>74</v>
      </c>
      <c r="E43" s="36" t="s">
        <v>145</v>
      </c>
      <c r="F43" s="37" t="s">
        <v>146</v>
      </c>
      <c r="G43" s="36" t="s">
        <v>147</v>
      </c>
      <c r="H43" s="46" t="s">
        <v>148</v>
      </c>
      <c r="I43" s="46" t="s">
        <v>78</v>
      </c>
      <c r="J43" s="61" t="n">
        <v>11881684</v>
      </c>
      <c r="K43" s="61" t="n">
        <v>6668292</v>
      </c>
      <c r="L43" s="36" t="s">
        <v>23</v>
      </c>
      <c r="M43" s="36" t="s">
        <v>149</v>
      </c>
      <c r="N43" s="36" t="s">
        <v>80</v>
      </c>
      <c r="O43" s="33" t="n">
        <v>46113</v>
      </c>
      <c r="P43" s="62" t="n">
        <v>46296</v>
      </c>
    </row>
    <row r="44" s="26" customFormat="true" ht="92.25" hidden="false" customHeight="true" outlineLevel="0" collapsed="false">
      <c r="B44" s="35" t="n">
        <v>22</v>
      </c>
      <c r="C44" s="36" t="s">
        <v>73</v>
      </c>
      <c r="D44" s="36" t="s">
        <v>74</v>
      </c>
      <c r="E44" s="36" t="s">
        <v>145</v>
      </c>
      <c r="F44" s="37" t="s">
        <v>150</v>
      </c>
      <c r="G44" s="36" t="s">
        <v>147</v>
      </c>
      <c r="H44" s="46" t="s">
        <v>148</v>
      </c>
      <c r="I44" s="46" t="s">
        <v>93</v>
      </c>
      <c r="J44" s="61" t="n">
        <v>2480027</v>
      </c>
      <c r="K44" s="61" t="n">
        <v>1364015</v>
      </c>
      <c r="L44" s="36" t="s">
        <v>23</v>
      </c>
      <c r="M44" s="36" t="s">
        <v>151</v>
      </c>
      <c r="N44" s="36" t="s">
        <v>80</v>
      </c>
      <c r="O44" s="33" t="n">
        <v>46143</v>
      </c>
      <c r="P44" s="62" t="n">
        <v>46327</v>
      </c>
    </row>
    <row r="45" s="26" customFormat="true" ht="92.25" hidden="false" customHeight="true" outlineLevel="0" collapsed="false">
      <c r="B45" s="35" t="n">
        <v>23</v>
      </c>
      <c r="C45" s="36" t="s">
        <v>73</v>
      </c>
      <c r="D45" s="36" t="s">
        <v>74</v>
      </c>
      <c r="E45" s="36" t="s">
        <v>145</v>
      </c>
      <c r="F45" s="37" t="s">
        <v>152</v>
      </c>
      <c r="G45" s="36" t="s">
        <v>147</v>
      </c>
      <c r="H45" s="46" t="s">
        <v>148</v>
      </c>
      <c r="I45" s="46" t="s">
        <v>78</v>
      </c>
      <c r="J45" s="61" t="n">
        <v>20989134</v>
      </c>
      <c r="K45" s="61" t="n">
        <v>11779617</v>
      </c>
      <c r="L45" s="36" t="s">
        <v>23</v>
      </c>
      <c r="M45" s="36" t="s">
        <v>153</v>
      </c>
      <c r="N45" s="36" t="s">
        <v>80</v>
      </c>
      <c r="O45" s="33" t="n">
        <v>46174</v>
      </c>
      <c r="P45" s="62" t="n">
        <v>46357</v>
      </c>
    </row>
    <row r="46" s="26" customFormat="true" ht="92.25" hidden="false" customHeight="true" outlineLevel="0" collapsed="false">
      <c r="B46" s="35" t="n">
        <v>24</v>
      </c>
      <c r="C46" s="36" t="s">
        <v>73</v>
      </c>
      <c r="D46" s="36" t="s">
        <v>74</v>
      </c>
      <c r="E46" s="36" t="s">
        <v>145</v>
      </c>
      <c r="F46" s="37" t="s">
        <v>154</v>
      </c>
      <c r="G46" s="36" t="s">
        <v>147</v>
      </c>
      <c r="H46" s="46" t="s">
        <v>148</v>
      </c>
      <c r="I46" s="46" t="s">
        <v>93</v>
      </c>
      <c r="J46" s="61" t="n">
        <v>2332126</v>
      </c>
      <c r="K46" s="61" t="n">
        <v>1308846</v>
      </c>
      <c r="L46" s="36" t="s">
        <v>23</v>
      </c>
      <c r="M46" s="36" t="s">
        <v>151</v>
      </c>
      <c r="N46" s="36" t="s">
        <v>80</v>
      </c>
      <c r="O46" s="33" t="n">
        <v>46174</v>
      </c>
      <c r="P46" s="62" t="n">
        <v>46357</v>
      </c>
    </row>
    <row r="47" s="26" customFormat="true" ht="92.25" hidden="false" customHeight="true" outlineLevel="0" collapsed="false">
      <c r="B47" s="35" t="n">
        <v>25</v>
      </c>
      <c r="C47" s="36" t="s">
        <v>73</v>
      </c>
      <c r="D47" s="36" t="s">
        <v>74</v>
      </c>
      <c r="E47" s="36" t="s">
        <v>145</v>
      </c>
      <c r="F47" s="37" t="s">
        <v>155</v>
      </c>
      <c r="G47" s="36" t="s">
        <v>156</v>
      </c>
      <c r="H47" s="46" t="s">
        <v>157</v>
      </c>
      <c r="I47" s="46" t="s">
        <v>78</v>
      </c>
      <c r="J47" s="61" t="n">
        <v>3563636</v>
      </c>
      <c r="K47" s="61" t="n">
        <v>2000000</v>
      </c>
      <c r="L47" s="36" t="s">
        <v>23</v>
      </c>
      <c r="M47" s="36" t="s">
        <v>158</v>
      </c>
      <c r="N47" s="36" t="s">
        <v>80</v>
      </c>
      <c r="O47" s="33" t="n">
        <v>46174</v>
      </c>
      <c r="P47" s="62" t="n">
        <v>46357</v>
      </c>
    </row>
    <row r="48" s="26" customFormat="true" ht="92.25" hidden="false" customHeight="true" outlineLevel="0" collapsed="false">
      <c r="B48" s="35" t="n">
        <v>26</v>
      </c>
      <c r="C48" s="36" t="s">
        <v>73</v>
      </c>
      <c r="D48" s="36" t="s">
        <v>74</v>
      </c>
      <c r="E48" s="36" t="s">
        <v>159</v>
      </c>
      <c r="F48" s="37" t="s">
        <v>160</v>
      </c>
      <c r="G48" s="36" t="s">
        <v>161</v>
      </c>
      <c r="H48" s="46" t="s">
        <v>162</v>
      </c>
      <c r="I48" s="46" t="s">
        <v>78</v>
      </c>
      <c r="J48" s="61" t="n">
        <v>8909091</v>
      </c>
      <c r="K48" s="61" t="n">
        <v>5000000</v>
      </c>
      <c r="L48" s="36" t="s">
        <v>23</v>
      </c>
      <c r="M48" s="36" t="s">
        <v>163</v>
      </c>
      <c r="N48" s="36" t="s">
        <v>80</v>
      </c>
      <c r="O48" s="33" t="n">
        <v>46174</v>
      </c>
      <c r="P48" s="62" t="n">
        <v>46357</v>
      </c>
    </row>
    <row r="49" s="26" customFormat="true" ht="92.25" hidden="false" customHeight="true" outlineLevel="0" collapsed="false">
      <c r="B49" s="35" t="n">
        <v>27</v>
      </c>
      <c r="C49" s="36" t="s">
        <v>73</v>
      </c>
      <c r="D49" s="36" t="s">
        <v>74</v>
      </c>
      <c r="E49" s="36" t="s">
        <v>164</v>
      </c>
      <c r="F49" s="37" t="s">
        <v>165</v>
      </c>
      <c r="G49" s="36" t="s">
        <v>166</v>
      </c>
      <c r="H49" s="46" t="s">
        <v>167</v>
      </c>
      <c r="I49" s="46" t="s">
        <v>168</v>
      </c>
      <c r="J49" s="61" t="n">
        <v>8923002</v>
      </c>
      <c r="K49" s="61" t="n">
        <v>7739338</v>
      </c>
      <c r="L49" s="36" t="s">
        <v>23</v>
      </c>
      <c r="M49" s="36" t="s">
        <v>169</v>
      </c>
      <c r="N49" s="36" t="s">
        <v>96</v>
      </c>
      <c r="O49" s="33" t="n">
        <v>46143</v>
      </c>
      <c r="P49" s="62" t="n">
        <v>46327</v>
      </c>
    </row>
    <row r="50" s="26" customFormat="true" ht="92.25" hidden="false" customHeight="true" outlineLevel="0" collapsed="false">
      <c r="B50" s="35" t="n">
        <v>28</v>
      </c>
      <c r="C50" s="36" t="s">
        <v>73</v>
      </c>
      <c r="D50" s="36" t="s">
        <v>74</v>
      </c>
      <c r="E50" s="36" t="s">
        <v>164</v>
      </c>
      <c r="F50" s="37" t="s">
        <v>165</v>
      </c>
      <c r="G50" s="36" t="s">
        <v>166</v>
      </c>
      <c r="H50" s="46" t="s">
        <v>167</v>
      </c>
      <c r="I50" s="46" t="s">
        <v>170</v>
      </c>
      <c r="J50" s="61" t="n">
        <v>3252723</v>
      </c>
      <c r="K50" s="61" t="n">
        <v>2821240</v>
      </c>
      <c r="L50" s="36" t="s">
        <v>23</v>
      </c>
      <c r="M50" s="36" t="s">
        <v>171</v>
      </c>
      <c r="N50" s="36" t="s">
        <v>80</v>
      </c>
      <c r="O50" s="33" t="n">
        <v>46143</v>
      </c>
      <c r="P50" s="62" t="n">
        <v>46327</v>
      </c>
    </row>
    <row r="51" s="26" customFormat="true" ht="92.25" hidden="false" customHeight="true" outlineLevel="0" collapsed="false">
      <c r="B51" s="35" t="n">
        <v>29</v>
      </c>
      <c r="C51" s="36" t="s">
        <v>73</v>
      </c>
      <c r="D51" s="36" t="s">
        <v>74</v>
      </c>
      <c r="E51" s="36" t="s">
        <v>172</v>
      </c>
      <c r="F51" s="37" t="s">
        <v>173</v>
      </c>
      <c r="G51" s="36" t="s">
        <v>174</v>
      </c>
      <c r="H51" s="46" t="s">
        <v>175</v>
      </c>
      <c r="I51" s="46" t="s">
        <v>93</v>
      </c>
      <c r="J51" s="61" t="n">
        <v>12594123</v>
      </c>
      <c r="K51" s="61" t="n">
        <v>10923474</v>
      </c>
      <c r="L51" s="36" t="s">
        <v>23</v>
      </c>
      <c r="M51" s="36" t="s">
        <v>176</v>
      </c>
      <c r="N51" s="36" t="s">
        <v>96</v>
      </c>
      <c r="O51" s="33" t="n">
        <v>46143</v>
      </c>
      <c r="P51" s="62" t="n">
        <v>46327</v>
      </c>
    </row>
    <row r="52" s="26" customFormat="true" ht="92.25" hidden="false" customHeight="true" outlineLevel="0" collapsed="false">
      <c r="A52" s="16"/>
      <c r="B52" s="55" t="n">
        <v>29</v>
      </c>
      <c r="C52" s="56" t="s">
        <v>73</v>
      </c>
      <c r="D52" s="56" t="s">
        <v>177</v>
      </c>
      <c r="E52" s="56" t="s">
        <v>178</v>
      </c>
      <c r="F52" s="57"/>
      <c r="G52" s="56"/>
      <c r="H52" s="56"/>
      <c r="I52" s="56"/>
      <c r="J52" s="58" t="n">
        <f aca="false">SUM(J23:J51)</f>
        <v>375145300</v>
      </c>
      <c r="K52" s="58" t="n">
        <f aca="false">SUM(K23:K51)</f>
        <v>310830477</v>
      </c>
      <c r="L52" s="56"/>
      <c r="M52" s="56"/>
      <c r="N52" s="56"/>
      <c r="O52" s="59"/>
      <c r="P52" s="60"/>
      <c r="Q52" s="16"/>
      <c r="R52" s="16"/>
      <c r="S52" s="16"/>
      <c r="T52" s="16"/>
      <c r="U52" s="16"/>
      <c r="V52" s="16"/>
    </row>
    <row r="53" s="26" customFormat="true" ht="92.25" hidden="false" customHeight="true" outlineLevel="0" collapsed="false">
      <c r="B53" s="64" t="n">
        <v>1</v>
      </c>
      <c r="C53" s="46" t="s">
        <v>179</v>
      </c>
      <c r="D53" s="46" t="s">
        <v>180</v>
      </c>
      <c r="E53" s="46" t="s">
        <v>18</v>
      </c>
      <c r="F53" s="65" t="s">
        <v>181</v>
      </c>
      <c r="G53" s="46" t="s">
        <v>182</v>
      </c>
      <c r="H53" s="46" t="s">
        <v>183</v>
      </c>
      <c r="I53" s="46" t="s">
        <v>184</v>
      </c>
      <c r="J53" s="48" t="n">
        <v>29882352.94</v>
      </c>
      <c r="K53" s="48" t="n">
        <v>25400000</v>
      </c>
      <c r="L53" s="46" t="s">
        <v>23</v>
      </c>
      <c r="M53" s="46" t="s">
        <v>185</v>
      </c>
      <c r="N53" s="46" t="s">
        <v>80</v>
      </c>
      <c r="O53" s="33" t="n">
        <v>46266</v>
      </c>
      <c r="P53" s="51" t="n">
        <v>46419</v>
      </c>
    </row>
    <row r="54" s="16" customFormat="true" ht="92.25" hidden="false" customHeight="true" outlineLevel="0" collapsed="false">
      <c r="A54" s="66"/>
      <c r="B54" s="64" t="n">
        <v>2</v>
      </c>
      <c r="C54" s="46" t="s">
        <v>179</v>
      </c>
      <c r="D54" s="46" t="s">
        <v>180</v>
      </c>
      <c r="E54" s="46" t="s">
        <v>18</v>
      </c>
      <c r="F54" s="65" t="s">
        <v>186</v>
      </c>
      <c r="G54" s="46" t="s">
        <v>187</v>
      </c>
      <c r="H54" s="46" t="s">
        <v>77</v>
      </c>
      <c r="I54" s="46" t="s">
        <v>184</v>
      </c>
      <c r="J54" s="48" t="n">
        <v>23294117.65</v>
      </c>
      <c r="K54" s="48" t="n">
        <v>19800000</v>
      </c>
      <c r="L54" s="46" t="s">
        <v>23</v>
      </c>
      <c r="M54" s="46" t="s">
        <v>188</v>
      </c>
      <c r="N54" s="46" t="s">
        <v>80</v>
      </c>
      <c r="O54" s="50" t="n">
        <v>46174</v>
      </c>
      <c r="P54" s="51" t="n">
        <v>46327</v>
      </c>
      <c r="Q54" s="26"/>
      <c r="R54" s="26"/>
      <c r="S54" s="26"/>
      <c r="T54" s="26"/>
      <c r="U54" s="26"/>
      <c r="V54" s="26"/>
    </row>
    <row r="55" s="26" customFormat="true" ht="92.25" hidden="false" customHeight="true" outlineLevel="0" collapsed="false">
      <c r="B55" s="35" t="n">
        <v>3</v>
      </c>
      <c r="C55" s="46" t="s">
        <v>179</v>
      </c>
      <c r="D55" s="46" t="s">
        <v>180</v>
      </c>
      <c r="E55" s="46" t="s">
        <v>18</v>
      </c>
      <c r="F55" s="65" t="s">
        <v>189</v>
      </c>
      <c r="G55" s="46" t="s">
        <v>187</v>
      </c>
      <c r="H55" s="46" t="s">
        <v>77</v>
      </c>
      <c r="I55" s="46" t="s">
        <v>184</v>
      </c>
      <c r="J55" s="48" t="n">
        <v>14352941.18</v>
      </c>
      <c r="K55" s="48" t="n">
        <v>12200000</v>
      </c>
      <c r="L55" s="46" t="s">
        <v>23</v>
      </c>
      <c r="M55" s="46" t="s">
        <v>190</v>
      </c>
      <c r="N55" s="46" t="s">
        <v>80</v>
      </c>
      <c r="O55" s="33" t="n">
        <v>46296</v>
      </c>
      <c r="P55" s="51" t="n">
        <v>46447</v>
      </c>
    </row>
    <row r="56" s="26" customFormat="true" ht="92.25" hidden="false" customHeight="true" outlineLevel="0" collapsed="false">
      <c r="B56" s="64" t="n">
        <v>4</v>
      </c>
      <c r="C56" s="46" t="s">
        <v>179</v>
      </c>
      <c r="D56" s="46" t="s">
        <v>180</v>
      </c>
      <c r="E56" s="46" t="s">
        <v>191</v>
      </c>
      <c r="F56" s="65" t="s">
        <v>192</v>
      </c>
      <c r="G56" s="46" t="s">
        <v>193</v>
      </c>
      <c r="H56" s="46" t="s">
        <v>100</v>
      </c>
      <c r="I56" s="46" t="s">
        <v>184</v>
      </c>
      <c r="J56" s="48" t="n">
        <v>5882352.94</v>
      </c>
      <c r="K56" s="48" t="n">
        <v>5000000</v>
      </c>
      <c r="L56" s="46" t="s">
        <v>23</v>
      </c>
      <c r="M56" s="46" t="s">
        <v>194</v>
      </c>
      <c r="N56" s="46" t="s">
        <v>80</v>
      </c>
      <c r="O56" s="33" t="n">
        <v>46143</v>
      </c>
      <c r="P56" s="51" t="n">
        <v>46296</v>
      </c>
    </row>
    <row r="57" s="26" customFormat="true" ht="92.25" hidden="false" customHeight="true" outlineLevel="0" collapsed="false">
      <c r="B57" s="64" t="n">
        <v>5</v>
      </c>
      <c r="C57" s="46" t="s">
        <v>179</v>
      </c>
      <c r="D57" s="46" t="s">
        <v>180</v>
      </c>
      <c r="E57" s="46" t="s">
        <v>195</v>
      </c>
      <c r="F57" s="65" t="s">
        <v>196</v>
      </c>
      <c r="G57" s="46" t="s">
        <v>197</v>
      </c>
      <c r="H57" s="46" t="s">
        <v>198</v>
      </c>
      <c r="I57" s="46" t="s">
        <v>184</v>
      </c>
      <c r="J57" s="48" t="n">
        <v>2470588.24</v>
      </c>
      <c r="K57" s="48" t="n">
        <v>2100000</v>
      </c>
      <c r="L57" s="46" t="s">
        <v>23</v>
      </c>
      <c r="M57" s="46" t="s">
        <v>199</v>
      </c>
      <c r="N57" s="46" t="s">
        <v>80</v>
      </c>
      <c r="O57" s="33" t="n">
        <v>46174</v>
      </c>
      <c r="P57" s="51" t="n">
        <v>46327</v>
      </c>
    </row>
    <row r="58" s="26" customFormat="true" ht="92.25" hidden="false" customHeight="true" outlineLevel="0" collapsed="false">
      <c r="B58" s="35" t="n">
        <v>6</v>
      </c>
      <c r="C58" s="46" t="s">
        <v>179</v>
      </c>
      <c r="D58" s="46" t="s">
        <v>180</v>
      </c>
      <c r="E58" s="46" t="s">
        <v>200</v>
      </c>
      <c r="F58" s="65" t="s">
        <v>201</v>
      </c>
      <c r="G58" s="46" t="s">
        <v>202</v>
      </c>
      <c r="H58" s="46" t="s">
        <v>203</v>
      </c>
      <c r="I58" s="46" t="s">
        <v>184</v>
      </c>
      <c r="J58" s="48" t="n">
        <v>5882352.94</v>
      </c>
      <c r="K58" s="48" t="n">
        <v>5000000</v>
      </c>
      <c r="L58" s="46" t="s">
        <v>23</v>
      </c>
      <c r="M58" s="46" t="s">
        <v>204</v>
      </c>
      <c r="N58" s="46" t="s">
        <v>80</v>
      </c>
      <c r="O58" s="33" t="n">
        <v>46357</v>
      </c>
      <c r="P58" s="51" t="n">
        <v>46508</v>
      </c>
    </row>
    <row r="59" s="26" customFormat="true" ht="92.25" hidden="false" customHeight="true" outlineLevel="0" collapsed="false">
      <c r="B59" s="64" t="n">
        <v>7</v>
      </c>
      <c r="C59" s="46" t="s">
        <v>179</v>
      </c>
      <c r="D59" s="46" t="s">
        <v>180</v>
      </c>
      <c r="E59" s="46" t="s">
        <v>205</v>
      </c>
      <c r="F59" s="65" t="s">
        <v>206</v>
      </c>
      <c r="G59" s="46" t="s">
        <v>207</v>
      </c>
      <c r="H59" s="46" t="s">
        <v>208</v>
      </c>
      <c r="I59" s="46" t="s">
        <v>184</v>
      </c>
      <c r="J59" s="48" t="n">
        <v>10000000</v>
      </c>
      <c r="K59" s="48" t="n">
        <v>10000000</v>
      </c>
      <c r="L59" s="46" t="s">
        <v>23</v>
      </c>
      <c r="M59" s="46" t="s">
        <v>209</v>
      </c>
      <c r="N59" s="46" t="s">
        <v>80</v>
      </c>
      <c r="O59" s="33" t="n">
        <v>46357</v>
      </c>
      <c r="P59" s="51" t="n">
        <v>46508</v>
      </c>
    </row>
    <row r="60" s="26" customFormat="true" ht="92.25" hidden="false" customHeight="true" outlineLevel="0" collapsed="false">
      <c r="B60" s="64" t="n">
        <v>8</v>
      </c>
      <c r="C60" s="46" t="s">
        <v>179</v>
      </c>
      <c r="D60" s="46" t="s">
        <v>180</v>
      </c>
      <c r="E60" s="46" t="s">
        <v>18</v>
      </c>
      <c r="F60" s="65" t="s">
        <v>210</v>
      </c>
      <c r="G60" s="46" t="s">
        <v>211</v>
      </c>
      <c r="H60" s="46" t="s">
        <v>212</v>
      </c>
      <c r="I60" s="46" t="s">
        <v>184</v>
      </c>
      <c r="J60" s="48" t="n">
        <v>588235.29</v>
      </c>
      <c r="K60" s="48" t="n">
        <v>500000</v>
      </c>
      <c r="L60" s="46" t="s">
        <v>23</v>
      </c>
      <c r="M60" s="46" t="s">
        <v>213</v>
      </c>
      <c r="N60" s="46" t="s">
        <v>80</v>
      </c>
      <c r="O60" s="33" t="n">
        <v>46296</v>
      </c>
      <c r="P60" s="51" t="n">
        <v>46447</v>
      </c>
    </row>
    <row r="61" s="26" customFormat="true" ht="92.25" hidden="false" customHeight="true" outlineLevel="0" collapsed="false">
      <c r="B61" s="35" t="n">
        <v>9</v>
      </c>
      <c r="C61" s="46" t="s">
        <v>179</v>
      </c>
      <c r="D61" s="46" t="s">
        <v>180</v>
      </c>
      <c r="E61" s="46" t="s">
        <v>18</v>
      </c>
      <c r="F61" s="65" t="s">
        <v>214</v>
      </c>
      <c r="G61" s="46" t="s">
        <v>211</v>
      </c>
      <c r="H61" s="46" t="s">
        <v>212</v>
      </c>
      <c r="I61" s="46" t="s">
        <v>184</v>
      </c>
      <c r="J61" s="48" t="n">
        <v>235294.18</v>
      </c>
      <c r="K61" s="48" t="n">
        <v>200000</v>
      </c>
      <c r="L61" s="46" t="s">
        <v>23</v>
      </c>
      <c r="M61" s="46" t="s">
        <v>215</v>
      </c>
      <c r="N61" s="46" t="s">
        <v>96</v>
      </c>
      <c r="O61" s="33" t="n">
        <v>46296</v>
      </c>
      <c r="P61" s="51" t="n">
        <v>46447</v>
      </c>
    </row>
    <row r="62" s="26" customFormat="true" ht="92.25" hidden="false" customHeight="true" outlineLevel="0" collapsed="false">
      <c r="B62" s="64" t="n">
        <v>10</v>
      </c>
      <c r="C62" s="46" t="s">
        <v>179</v>
      </c>
      <c r="D62" s="46" t="s">
        <v>180</v>
      </c>
      <c r="E62" s="46" t="s">
        <v>216</v>
      </c>
      <c r="F62" s="65" t="s">
        <v>217</v>
      </c>
      <c r="G62" s="46" t="s">
        <v>216</v>
      </c>
      <c r="H62" s="46"/>
      <c r="I62" s="46" t="s">
        <v>184</v>
      </c>
      <c r="J62" s="48" t="n">
        <v>200000</v>
      </c>
      <c r="K62" s="48" t="n">
        <v>170000</v>
      </c>
      <c r="L62" s="46" t="s">
        <v>23</v>
      </c>
      <c r="M62" s="46" t="s">
        <v>218</v>
      </c>
      <c r="N62" s="46" t="s">
        <v>96</v>
      </c>
      <c r="O62" s="33" t="n">
        <v>46054</v>
      </c>
      <c r="P62" s="51" t="n">
        <v>46082</v>
      </c>
    </row>
    <row r="63" s="26" customFormat="true" ht="92.25" hidden="false" customHeight="true" outlineLevel="0" collapsed="false">
      <c r="A63" s="7"/>
      <c r="B63" s="55" t="n">
        <v>10</v>
      </c>
      <c r="C63" s="56" t="s">
        <v>179</v>
      </c>
      <c r="D63" s="56" t="s">
        <v>180</v>
      </c>
      <c r="E63" s="56" t="s">
        <v>219</v>
      </c>
      <c r="F63" s="57"/>
      <c r="G63" s="56"/>
      <c r="H63" s="56"/>
      <c r="I63" s="56"/>
      <c r="J63" s="58" t="n">
        <f aca="false">SUM(J53:J62)</f>
        <v>92788235.36</v>
      </c>
      <c r="K63" s="58" t="n">
        <f aca="false">SUM(K53:K62)</f>
        <v>80370000</v>
      </c>
      <c r="L63" s="56"/>
      <c r="M63" s="56"/>
      <c r="N63" s="56"/>
      <c r="O63" s="59"/>
      <c r="P63" s="60"/>
      <c r="Q63" s="16"/>
      <c r="R63" s="16"/>
      <c r="S63" s="16"/>
      <c r="T63" s="16"/>
      <c r="U63" s="16"/>
      <c r="V63" s="16"/>
    </row>
    <row r="64" s="26" customFormat="true" ht="92.25" hidden="false" customHeight="true" outlineLevel="0" collapsed="false">
      <c r="A64" s="7"/>
      <c r="B64" s="64" t="n">
        <v>1</v>
      </c>
      <c r="C64" s="46" t="s">
        <v>220</v>
      </c>
      <c r="D64" s="46" t="s">
        <v>221</v>
      </c>
      <c r="E64" s="46" t="s">
        <v>97</v>
      </c>
      <c r="F64" s="65" t="s">
        <v>222</v>
      </c>
      <c r="G64" s="46" t="s">
        <v>223</v>
      </c>
      <c r="H64" s="46" t="s">
        <v>100</v>
      </c>
      <c r="I64" s="46" t="s">
        <v>224</v>
      </c>
      <c r="J64" s="48" t="n">
        <v>29411764.7058824</v>
      </c>
      <c r="K64" s="48" t="n">
        <v>25000000</v>
      </c>
      <c r="L64" s="46" t="s">
        <v>23</v>
      </c>
      <c r="M64" s="46" t="s">
        <v>225</v>
      </c>
      <c r="N64" s="46" t="s">
        <v>226</v>
      </c>
      <c r="O64" s="50" t="n">
        <v>46092</v>
      </c>
      <c r="P64" s="67" t="n">
        <v>46122</v>
      </c>
      <c r="Q64" s="16"/>
      <c r="R64" s="16"/>
      <c r="S64" s="16"/>
      <c r="T64" s="16"/>
      <c r="U64" s="16"/>
      <c r="V64" s="16"/>
    </row>
    <row r="65" s="16" customFormat="true" ht="92.25" hidden="false" customHeight="true" outlineLevel="0" collapsed="false">
      <c r="A65" s="7"/>
      <c r="B65" s="64" t="n">
        <v>2</v>
      </c>
      <c r="C65" s="46" t="s">
        <v>220</v>
      </c>
      <c r="D65" s="46" t="s">
        <v>221</v>
      </c>
      <c r="E65" s="46" t="s">
        <v>227</v>
      </c>
      <c r="F65" s="65" t="s">
        <v>58</v>
      </c>
      <c r="G65" s="46" t="s">
        <v>228</v>
      </c>
      <c r="H65" s="46" t="s">
        <v>162</v>
      </c>
      <c r="I65" s="46" t="s">
        <v>224</v>
      </c>
      <c r="J65" s="48" t="n">
        <v>8333334</v>
      </c>
      <c r="K65" s="48" t="n">
        <v>5000000</v>
      </c>
      <c r="L65" s="46" t="s">
        <v>23</v>
      </c>
      <c r="M65" s="46" t="s">
        <v>229</v>
      </c>
      <c r="N65" s="46" t="s">
        <v>80</v>
      </c>
      <c r="O65" s="50" t="n">
        <v>46106</v>
      </c>
      <c r="P65" s="67" t="n">
        <v>46136</v>
      </c>
    </row>
    <row r="66" s="16" customFormat="true" ht="92.25" hidden="false" customHeight="true" outlineLevel="0" collapsed="false">
      <c r="A66" s="7"/>
      <c r="B66" s="64" t="n">
        <v>3</v>
      </c>
      <c r="C66" s="46" t="s">
        <v>220</v>
      </c>
      <c r="D66" s="46" t="s">
        <v>221</v>
      </c>
      <c r="E66" s="46" t="s">
        <v>18</v>
      </c>
      <c r="F66" s="65" t="s">
        <v>230</v>
      </c>
      <c r="G66" s="46" t="s">
        <v>231</v>
      </c>
      <c r="H66" s="46" t="s">
        <v>77</v>
      </c>
      <c r="I66" s="46" t="s">
        <v>224</v>
      </c>
      <c r="J66" s="48" t="n">
        <v>12132877</v>
      </c>
      <c r="K66" s="48" t="n">
        <v>10312945</v>
      </c>
      <c r="L66" s="46" t="s">
        <v>23</v>
      </c>
      <c r="M66" s="46" t="s">
        <v>225</v>
      </c>
      <c r="N66" s="46" t="s">
        <v>80</v>
      </c>
      <c r="O66" s="50" t="n">
        <v>46071</v>
      </c>
      <c r="P66" s="67" t="n">
        <v>46101</v>
      </c>
    </row>
    <row r="67" s="16" customFormat="true" ht="92.25" hidden="false" customHeight="true" outlineLevel="0" collapsed="false">
      <c r="A67" s="7"/>
      <c r="B67" s="64" t="n">
        <v>4</v>
      </c>
      <c r="C67" s="46" t="s">
        <v>220</v>
      </c>
      <c r="D67" s="46" t="s">
        <v>221</v>
      </c>
      <c r="E67" s="46" t="s">
        <v>232</v>
      </c>
      <c r="F67" s="65" t="s">
        <v>233</v>
      </c>
      <c r="G67" s="46" t="s">
        <v>234</v>
      </c>
      <c r="H67" s="46"/>
      <c r="I67" s="46" t="s">
        <v>224</v>
      </c>
      <c r="J67" s="48" t="n">
        <v>200000</v>
      </c>
      <c r="K67" s="48" t="n">
        <v>146134</v>
      </c>
      <c r="L67" s="46" t="s">
        <v>23</v>
      </c>
      <c r="M67" s="46" t="s">
        <v>235</v>
      </c>
      <c r="N67" s="46" t="s">
        <v>80</v>
      </c>
      <c r="O67" s="50" t="n">
        <v>46071</v>
      </c>
      <c r="P67" s="67" t="n">
        <v>46132</v>
      </c>
    </row>
    <row r="68" s="16" customFormat="true" ht="92.25" hidden="false" customHeight="true" outlineLevel="0" collapsed="false">
      <c r="A68" s="7"/>
      <c r="B68" s="64" t="n">
        <v>5</v>
      </c>
      <c r="C68" s="46" t="s">
        <v>220</v>
      </c>
      <c r="D68" s="46" t="s">
        <v>221</v>
      </c>
      <c r="E68" s="46" t="s">
        <v>232</v>
      </c>
      <c r="F68" s="65" t="s">
        <v>236</v>
      </c>
      <c r="G68" s="46" t="s">
        <v>237</v>
      </c>
      <c r="H68" s="46"/>
      <c r="I68" s="46" t="s">
        <v>224</v>
      </c>
      <c r="J68" s="48" t="n">
        <v>32111218</v>
      </c>
      <c r="K68" s="48" t="n">
        <v>23462778</v>
      </c>
      <c r="L68" s="46" t="s">
        <v>23</v>
      </c>
      <c r="M68" s="46" t="s">
        <v>238</v>
      </c>
      <c r="N68" s="46" t="s">
        <v>226</v>
      </c>
      <c r="O68" s="50" t="n">
        <v>46071</v>
      </c>
      <c r="P68" s="67" t="n">
        <v>47482</v>
      </c>
    </row>
    <row r="69" s="16" customFormat="true" ht="92.25" hidden="false" customHeight="true" outlineLevel="0" collapsed="false">
      <c r="A69" s="26"/>
      <c r="B69" s="64" t="n">
        <v>6</v>
      </c>
      <c r="C69" s="46" t="s">
        <v>220</v>
      </c>
      <c r="D69" s="46" t="s">
        <v>221</v>
      </c>
      <c r="E69" s="46" t="s">
        <v>67</v>
      </c>
      <c r="F69" s="65" t="s">
        <v>239</v>
      </c>
      <c r="G69" s="46" t="s">
        <v>240</v>
      </c>
      <c r="H69" s="68" t="s">
        <v>120</v>
      </c>
      <c r="I69" s="46" t="s">
        <v>224</v>
      </c>
      <c r="J69" s="48" t="n">
        <v>27631500</v>
      </c>
      <c r="K69" s="48" t="n">
        <v>27631500</v>
      </c>
      <c r="L69" s="46" t="s">
        <v>23</v>
      </c>
      <c r="M69" s="46" t="s">
        <v>241</v>
      </c>
      <c r="N69" s="46" t="s">
        <v>80</v>
      </c>
      <c r="O69" s="50" t="n">
        <v>46099</v>
      </c>
      <c r="P69" s="67" t="n">
        <v>46129</v>
      </c>
      <c r="Q69" s="26"/>
      <c r="R69" s="26"/>
      <c r="S69" s="26"/>
      <c r="T69" s="26"/>
      <c r="U69" s="26"/>
      <c r="V69" s="26"/>
    </row>
    <row r="70" s="16" customFormat="true" ht="92.25" hidden="false" customHeight="true" outlineLevel="0" collapsed="false">
      <c r="A70" s="26"/>
      <c r="B70" s="64" t="n">
        <v>7</v>
      </c>
      <c r="C70" s="46" t="s">
        <v>220</v>
      </c>
      <c r="D70" s="46" t="s">
        <v>221</v>
      </c>
      <c r="E70" s="46" t="s">
        <v>242</v>
      </c>
      <c r="F70" s="65" t="s">
        <v>243</v>
      </c>
      <c r="G70" s="46" t="s">
        <v>244</v>
      </c>
      <c r="H70" s="68" t="s">
        <v>130</v>
      </c>
      <c r="I70" s="46" t="s">
        <v>224</v>
      </c>
      <c r="J70" s="48" t="n">
        <v>4569877</v>
      </c>
      <c r="K70" s="48" t="n">
        <v>3884395</v>
      </c>
      <c r="L70" s="46" t="s">
        <v>23</v>
      </c>
      <c r="M70" s="46" t="s">
        <v>245</v>
      </c>
      <c r="N70" s="46" t="s">
        <v>96</v>
      </c>
      <c r="O70" s="50" t="n">
        <v>46076</v>
      </c>
      <c r="P70" s="67" t="n">
        <v>46112</v>
      </c>
      <c r="Q70" s="26"/>
      <c r="R70" s="26"/>
      <c r="S70" s="26"/>
      <c r="T70" s="26"/>
      <c r="U70" s="26"/>
      <c r="V70" s="26"/>
    </row>
    <row r="71" s="26" customFormat="true" ht="92.25" hidden="false" customHeight="true" outlineLevel="0" collapsed="false">
      <c r="B71" s="64" t="n">
        <v>8</v>
      </c>
      <c r="C71" s="46" t="s">
        <v>220</v>
      </c>
      <c r="D71" s="46" t="s">
        <v>221</v>
      </c>
      <c r="E71" s="46" t="s">
        <v>246</v>
      </c>
      <c r="F71" s="65" t="s">
        <v>247</v>
      </c>
      <c r="G71" s="46" t="s">
        <v>248</v>
      </c>
      <c r="H71" s="46" t="s">
        <v>167</v>
      </c>
      <c r="I71" s="46" t="s">
        <v>224</v>
      </c>
      <c r="J71" s="48" t="n">
        <v>18499882</v>
      </c>
      <c r="K71" s="48" t="n">
        <v>15724899</v>
      </c>
      <c r="L71" s="46" t="s">
        <v>23</v>
      </c>
      <c r="M71" s="46" t="s">
        <v>245</v>
      </c>
      <c r="N71" s="46" t="s">
        <v>96</v>
      </c>
      <c r="O71" s="50" t="n">
        <v>46076</v>
      </c>
      <c r="P71" s="67" t="n">
        <v>46112</v>
      </c>
    </row>
    <row r="72" s="26" customFormat="true" ht="92.25" hidden="false" customHeight="true" outlineLevel="0" collapsed="false">
      <c r="A72" s="16"/>
      <c r="B72" s="55" t="n">
        <v>8</v>
      </c>
      <c r="C72" s="56" t="s">
        <v>220</v>
      </c>
      <c r="D72" s="56" t="s">
        <v>221</v>
      </c>
      <c r="E72" s="56" t="s">
        <v>249</v>
      </c>
      <c r="F72" s="57"/>
      <c r="G72" s="56"/>
      <c r="H72" s="56"/>
      <c r="I72" s="56"/>
      <c r="J72" s="58" t="n">
        <f aca="false">SUM(J64:J71)</f>
        <v>132890452.705882</v>
      </c>
      <c r="K72" s="58" t="n">
        <f aca="false">SUM(K64:K71)</f>
        <v>111162651</v>
      </c>
      <c r="L72" s="56"/>
      <c r="M72" s="56"/>
      <c r="N72" s="56"/>
      <c r="O72" s="59"/>
      <c r="P72" s="60"/>
      <c r="Q72" s="16"/>
      <c r="R72" s="16"/>
      <c r="S72" s="16"/>
      <c r="T72" s="16"/>
      <c r="U72" s="16"/>
      <c r="V72" s="16"/>
    </row>
    <row r="73" s="26" customFormat="true" ht="92.25" hidden="false" customHeight="true" outlineLevel="0" collapsed="false">
      <c r="B73" s="64" t="n">
        <v>1</v>
      </c>
      <c r="C73" s="46" t="s">
        <v>250</v>
      </c>
      <c r="D73" s="46" t="s">
        <v>251</v>
      </c>
      <c r="E73" s="46" t="s">
        <v>97</v>
      </c>
      <c r="F73" s="65" t="s">
        <v>252</v>
      </c>
      <c r="G73" s="46" t="s">
        <v>253</v>
      </c>
      <c r="H73" s="46" t="s">
        <v>32</v>
      </c>
      <c r="I73" s="46" t="s">
        <v>254</v>
      </c>
      <c r="J73" s="48" t="n">
        <v>26000000</v>
      </c>
      <c r="K73" s="48" t="n">
        <v>22100000</v>
      </c>
      <c r="L73" s="46" t="s">
        <v>23</v>
      </c>
      <c r="M73" s="46" t="s">
        <v>255</v>
      </c>
      <c r="N73" s="46" t="s">
        <v>256</v>
      </c>
      <c r="O73" s="50" t="n">
        <v>46037</v>
      </c>
      <c r="P73" s="51" t="n">
        <v>46112</v>
      </c>
    </row>
    <row r="74" s="16" customFormat="true" ht="92.25" hidden="false" customHeight="true" outlineLevel="0" collapsed="false">
      <c r="A74" s="26"/>
      <c r="B74" s="64" t="n">
        <v>2</v>
      </c>
      <c r="C74" s="46" t="s">
        <v>250</v>
      </c>
      <c r="D74" s="46" t="s">
        <v>251</v>
      </c>
      <c r="E74" s="46" t="s">
        <v>145</v>
      </c>
      <c r="F74" s="65" t="s">
        <v>257</v>
      </c>
      <c r="G74" s="46" t="s">
        <v>258</v>
      </c>
      <c r="H74" s="46" t="s">
        <v>259</v>
      </c>
      <c r="I74" s="46" t="s">
        <v>254</v>
      </c>
      <c r="J74" s="48" t="n">
        <v>22311625</v>
      </c>
      <c r="K74" s="48" t="n">
        <v>16542735</v>
      </c>
      <c r="L74" s="46" t="s">
        <v>23</v>
      </c>
      <c r="M74" s="46" t="s">
        <v>260</v>
      </c>
      <c r="N74" s="46" t="s">
        <v>256</v>
      </c>
      <c r="O74" s="50" t="n">
        <v>46034</v>
      </c>
      <c r="P74" s="51" t="n">
        <v>46265</v>
      </c>
      <c r="Q74" s="26"/>
      <c r="R74" s="26"/>
      <c r="S74" s="26"/>
      <c r="T74" s="26"/>
      <c r="U74" s="26"/>
      <c r="V74" s="26"/>
    </row>
    <row r="75" s="26" customFormat="true" ht="92.25" hidden="false" customHeight="true" outlineLevel="0" collapsed="false">
      <c r="B75" s="64" t="n">
        <v>3</v>
      </c>
      <c r="C75" s="46" t="s">
        <v>250</v>
      </c>
      <c r="D75" s="46" t="s">
        <v>251</v>
      </c>
      <c r="E75" s="46" t="s">
        <v>145</v>
      </c>
      <c r="F75" s="65" t="s">
        <v>261</v>
      </c>
      <c r="G75" s="46" t="s">
        <v>262</v>
      </c>
      <c r="H75" s="46" t="s">
        <v>263</v>
      </c>
      <c r="I75" s="46" t="s">
        <v>254</v>
      </c>
      <c r="J75" s="48" t="n">
        <v>12000000</v>
      </c>
      <c r="K75" s="48" t="n">
        <v>8897282</v>
      </c>
      <c r="L75" s="46" t="s">
        <v>23</v>
      </c>
      <c r="M75" s="46" t="s">
        <v>264</v>
      </c>
      <c r="N75" s="46" t="s">
        <v>256</v>
      </c>
      <c r="O75" s="50" t="n">
        <v>46034</v>
      </c>
      <c r="P75" s="51" t="n">
        <v>46265</v>
      </c>
    </row>
    <row r="76" s="26" customFormat="true" ht="92.25" hidden="false" customHeight="true" outlineLevel="0" collapsed="false">
      <c r="B76" s="64" t="n">
        <v>4</v>
      </c>
      <c r="C76" s="46" t="s">
        <v>250</v>
      </c>
      <c r="D76" s="46" t="s">
        <v>251</v>
      </c>
      <c r="E76" s="46" t="s">
        <v>265</v>
      </c>
      <c r="F76" s="65" t="s">
        <v>266</v>
      </c>
      <c r="G76" s="46" t="s">
        <v>267</v>
      </c>
      <c r="H76" s="46" t="s">
        <v>21</v>
      </c>
      <c r="I76" s="46" t="s">
        <v>254</v>
      </c>
      <c r="J76" s="48" t="n">
        <v>800000</v>
      </c>
      <c r="K76" s="48" t="n">
        <v>695652</v>
      </c>
      <c r="L76" s="46" t="s">
        <v>23</v>
      </c>
      <c r="M76" s="46" t="s">
        <v>225</v>
      </c>
      <c r="N76" s="46" t="s">
        <v>268</v>
      </c>
      <c r="O76" s="50" t="n">
        <v>46081</v>
      </c>
      <c r="P76" s="51" t="n">
        <v>46142</v>
      </c>
    </row>
    <row r="77" s="26" customFormat="true" ht="92.25" hidden="false" customHeight="true" outlineLevel="0" collapsed="false">
      <c r="B77" s="64" t="n">
        <v>5</v>
      </c>
      <c r="C77" s="46" t="s">
        <v>250</v>
      </c>
      <c r="D77" s="46" t="s">
        <v>251</v>
      </c>
      <c r="E77" s="46" t="s">
        <v>269</v>
      </c>
      <c r="F77" s="65" t="s">
        <v>270</v>
      </c>
      <c r="G77" s="46" t="s">
        <v>271</v>
      </c>
      <c r="H77" s="46" t="s">
        <v>63</v>
      </c>
      <c r="I77" s="46" t="s">
        <v>254</v>
      </c>
      <c r="J77" s="48" t="n">
        <v>12686468</v>
      </c>
      <c r="K77" s="48" t="n">
        <v>10783498</v>
      </c>
      <c r="L77" s="46" t="s">
        <v>23</v>
      </c>
      <c r="M77" s="46" t="s">
        <v>272</v>
      </c>
      <c r="N77" s="46" t="s">
        <v>268</v>
      </c>
      <c r="O77" s="50" t="n">
        <v>46081</v>
      </c>
      <c r="P77" s="51" t="n">
        <v>46325</v>
      </c>
    </row>
    <row r="78" s="26" customFormat="true" ht="92.25" hidden="false" customHeight="true" outlineLevel="0" collapsed="false">
      <c r="B78" s="64" t="n">
        <v>6</v>
      </c>
      <c r="C78" s="46" t="s">
        <v>250</v>
      </c>
      <c r="D78" s="46" t="s">
        <v>251</v>
      </c>
      <c r="E78" s="46" t="s">
        <v>265</v>
      </c>
      <c r="F78" s="65" t="s">
        <v>273</v>
      </c>
      <c r="G78" s="46" t="s">
        <v>274</v>
      </c>
      <c r="H78" s="46" t="s">
        <v>208</v>
      </c>
      <c r="I78" s="46" t="s">
        <v>254</v>
      </c>
      <c r="J78" s="48" t="n">
        <v>21898276</v>
      </c>
      <c r="K78" s="48" t="n">
        <v>19785600</v>
      </c>
      <c r="L78" s="46" t="s">
        <v>23</v>
      </c>
      <c r="M78" s="46" t="s">
        <v>275</v>
      </c>
      <c r="N78" s="46" t="s">
        <v>256</v>
      </c>
      <c r="O78" s="50" t="n">
        <v>46142</v>
      </c>
      <c r="P78" s="51" t="n">
        <v>46295</v>
      </c>
    </row>
    <row r="79" s="26" customFormat="true" ht="92.25" hidden="false" customHeight="true" outlineLevel="0" collapsed="false">
      <c r="B79" s="64" t="n">
        <v>7</v>
      </c>
      <c r="C79" s="46" t="s">
        <v>250</v>
      </c>
      <c r="D79" s="46" t="s">
        <v>251</v>
      </c>
      <c r="E79" s="46" t="s">
        <v>269</v>
      </c>
      <c r="F79" s="65" t="s">
        <v>276</v>
      </c>
      <c r="G79" s="46" t="s">
        <v>271</v>
      </c>
      <c r="H79" s="46" t="s">
        <v>263</v>
      </c>
      <c r="I79" s="46" t="s">
        <v>254</v>
      </c>
      <c r="J79" s="48" t="n">
        <v>3999783</v>
      </c>
      <c r="K79" s="48" t="n">
        <v>2965600</v>
      </c>
      <c r="L79" s="46" t="s">
        <v>23</v>
      </c>
      <c r="M79" s="46" t="s">
        <v>277</v>
      </c>
      <c r="N79" s="46" t="s">
        <v>256</v>
      </c>
      <c r="O79" s="50" t="n">
        <v>46142</v>
      </c>
      <c r="P79" s="51" t="n">
        <v>46234</v>
      </c>
    </row>
    <row r="80" s="26" customFormat="true" ht="92.25" hidden="false" customHeight="true" outlineLevel="0" collapsed="false">
      <c r="B80" s="64" t="n">
        <v>8</v>
      </c>
      <c r="C80" s="46" t="s">
        <v>250</v>
      </c>
      <c r="D80" s="46" t="s">
        <v>251</v>
      </c>
      <c r="E80" s="46" t="s">
        <v>97</v>
      </c>
      <c r="F80" s="65" t="s">
        <v>278</v>
      </c>
      <c r="G80" s="46" t="s">
        <v>253</v>
      </c>
      <c r="H80" s="46" t="s">
        <v>21</v>
      </c>
      <c r="I80" s="46" t="s">
        <v>254</v>
      </c>
      <c r="J80" s="48" t="n">
        <v>24527883</v>
      </c>
      <c r="K80" s="48" t="n">
        <v>20848701</v>
      </c>
      <c r="L80" s="46" t="s">
        <v>23</v>
      </c>
      <c r="M80" s="46" t="s">
        <v>279</v>
      </c>
      <c r="N80" s="46" t="s">
        <v>268</v>
      </c>
      <c r="O80" s="50" t="n">
        <v>46203</v>
      </c>
      <c r="P80" s="51" t="n">
        <v>46265</v>
      </c>
    </row>
    <row r="81" s="26" customFormat="true" ht="92.25" hidden="false" customHeight="true" outlineLevel="0" collapsed="false">
      <c r="B81" s="64" t="n">
        <v>9</v>
      </c>
      <c r="C81" s="46" t="s">
        <v>250</v>
      </c>
      <c r="D81" s="46" t="s">
        <v>251</v>
      </c>
      <c r="E81" s="46" t="s">
        <v>18</v>
      </c>
      <c r="F81" s="65" t="s">
        <v>280</v>
      </c>
      <c r="G81" s="46" t="s">
        <v>281</v>
      </c>
      <c r="H81" s="46" t="s">
        <v>21</v>
      </c>
      <c r="I81" s="46" t="s">
        <v>254</v>
      </c>
      <c r="J81" s="48" t="n">
        <v>19000000</v>
      </c>
      <c r="K81" s="48" t="n">
        <v>16150000</v>
      </c>
      <c r="L81" s="46" t="s">
        <v>23</v>
      </c>
      <c r="M81" s="46" t="s">
        <v>282</v>
      </c>
      <c r="N81" s="46" t="s">
        <v>256</v>
      </c>
      <c r="O81" s="50" t="n">
        <v>46203</v>
      </c>
      <c r="P81" s="51" t="n">
        <v>46265</v>
      </c>
    </row>
    <row r="82" s="26" customFormat="true" ht="92.25" hidden="false" customHeight="true" outlineLevel="0" collapsed="false">
      <c r="B82" s="64" t="n">
        <v>10</v>
      </c>
      <c r="C82" s="46" t="s">
        <v>250</v>
      </c>
      <c r="D82" s="46" t="s">
        <v>251</v>
      </c>
      <c r="E82" s="46" t="s">
        <v>283</v>
      </c>
      <c r="F82" s="65" t="s">
        <v>284</v>
      </c>
      <c r="G82" s="46" t="s">
        <v>285</v>
      </c>
      <c r="H82" s="46" t="s">
        <v>198</v>
      </c>
      <c r="I82" s="46" t="s">
        <v>254</v>
      </c>
      <c r="J82" s="48" t="n">
        <v>7058824</v>
      </c>
      <c r="K82" s="48" t="n">
        <v>6000000</v>
      </c>
      <c r="L82" s="46" t="s">
        <v>23</v>
      </c>
      <c r="M82" s="46" t="s">
        <v>286</v>
      </c>
      <c r="N82" s="46" t="s">
        <v>256</v>
      </c>
      <c r="O82" s="50" t="n">
        <v>46203</v>
      </c>
      <c r="P82" s="51" t="n">
        <v>46387</v>
      </c>
    </row>
    <row r="83" s="26" customFormat="true" ht="92.25" hidden="false" customHeight="true" outlineLevel="0" collapsed="false">
      <c r="B83" s="64" t="n">
        <v>11</v>
      </c>
      <c r="C83" s="46" t="s">
        <v>250</v>
      </c>
      <c r="D83" s="46" t="s">
        <v>251</v>
      </c>
      <c r="E83" s="46" t="s">
        <v>287</v>
      </c>
      <c r="F83" s="65" t="s">
        <v>288</v>
      </c>
      <c r="G83" s="46" t="s">
        <v>289</v>
      </c>
      <c r="H83" s="46" t="s">
        <v>290</v>
      </c>
      <c r="I83" s="46" t="s">
        <v>254</v>
      </c>
      <c r="J83" s="48" t="n">
        <v>10101728</v>
      </c>
      <c r="K83" s="48" t="n">
        <v>8500000</v>
      </c>
      <c r="L83" s="46" t="s">
        <v>23</v>
      </c>
      <c r="M83" s="46" t="s">
        <v>291</v>
      </c>
      <c r="N83" s="46" t="s">
        <v>256</v>
      </c>
      <c r="O83" s="50" t="n">
        <v>46203</v>
      </c>
      <c r="P83" s="51" t="n">
        <v>46295</v>
      </c>
    </row>
    <row r="84" s="26" customFormat="true" ht="92.25" hidden="false" customHeight="true" outlineLevel="0" collapsed="false">
      <c r="B84" s="64" t="n">
        <v>12</v>
      </c>
      <c r="C84" s="46" t="s">
        <v>250</v>
      </c>
      <c r="D84" s="46" t="s">
        <v>251</v>
      </c>
      <c r="E84" s="46" t="s">
        <v>18</v>
      </c>
      <c r="F84" s="65" t="s">
        <v>292</v>
      </c>
      <c r="G84" s="46" t="s">
        <v>293</v>
      </c>
      <c r="H84" s="46" t="s">
        <v>21</v>
      </c>
      <c r="I84" s="46" t="s">
        <v>254</v>
      </c>
      <c r="J84" s="48" t="n">
        <v>2500000</v>
      </c>
      <c r="K84" s="48" t="n">
        <v>2125000</v>
      </c>
      <c r="L84" s="46" t="s">
        <v>23</v>
      </c>
      <c r="M84" s="46" t="s">
        <v>294</v>
      </c>
      <c r="N84" s="46" t="s">
        <v>268</v>
      </c>
      <c r="O84" s="50" t="n">
        <v>46234</v>
      </c>
      <c r="P84" s="51" t="n">
        <v>46265</v>
      </c>
    </row>
    <row r="85" s="26" customFormat="true" ht="92.25" hidden="false" customHeight="true" outlineLevel="0" collapsed="false">
      <c r="B85" s="64" t="n">
        <v>13</v>
      </c>
      <c r="C85" s="46" t="s">
        <v>250</v>
      </c>
      <c r="D85" s="46" t="s">
        <v>251</v>
      </c>
      <c r="E85" s="46" t="s">
        <v>18</v>
      </c>
      <c r="F85" s="65" t="s">
        <v>295</v>
      </c>
      <c r="G85" s="46" t="s">
        <v>296</v>
      </c>
      <c r="H85" s="46" t="s">
        <v>21</v>
      </c>
      <c r="I85" s="46" t="s">
        <v>254</v>
      </c>
      <c r="J85" s="48" t="n">
        <v>12500000</v>
      </c>
      <c r="K85" s="48" t="n">
        <v>10625000</v>
      </c>
      <c r="L85" s="46" t="s">
        <v>23</v>
      </c>
      <c r="M85" s="46" t="s">
        <v>297</v>
      </c>
      <c r="N85" s="46" t="s">
        <v>256</v>
      </c>
      <c r="O85" s="50" t="n">
        <v>46234</v>
      </c>
      <c r="P85" s="51" t="n">
        <v>46295</v>
      </c>
    </row>
    <row r="86" s="26" customFormat="true" ht="92.25" hidden="false" customHeight="true" outlineLevel="0" collapsed="false">
      <c r="B86" s="64" t="n">
        <v>14</v>
      </c>
      <c r="C86" s="46" t="s">
        <v>250</v>
      </c>
      <c r="D86" s="46" t="s">
        <v>251</v>
      </c>
      <c r="E86" s="46" t="s">
        <v>38</v>
      </c>
      <c r="F86" s="65" t="s">
        <v>298</v>
      </c>
      <c r="G86" s="46" t="s">
        <v>299</v>
      </c>
      <c r="H86" s="36" t="s">
        <v>41</v>
      </c>
      <c r="I86" s="46" t="s">
        <v>254</v>
      </c>
      <c r="J86" s="48" t="n">
        <v>18764707</v>
      </c>
      <c r="K86" s="48" t="n">
        <v>15950000</v>
      </c>
      <c r="L86" s="46" t="s">
        <v>23</v>
      </c>
      <c r="M86" s="46" t="s">
        <v>300</v>
      </c>
      <c r="N86" s="46" t="s">
        <v>268</v>
      </c>
      <c r="O86" s="50" t="n">
        <v>46234</v>
      </c>
      <c r="P86" s="51" t="n">
        <v>46356</v>
      </c>
    </row>
    <row r="87" s="26" customFormat="true" ht="92.25" hidden="false" customHeight="true" outlineLevel="0" collapsed="false">
      <c r="B87" s="64" t="n">
        <v>15</v>
      </c>
      <c r="C87" s="46" t="s">
        <v>250</v>
      </c>
      <c r="D87" s="46" t="s">
        <v>251</v>
      </c>
      <c r="E87" s="46" t="s">
        <v>301</v>
      </c>
      <c r="F87" s="65" t="s">
        <v>302</v>
      </c>
      <c r="G87" s="46" t="s">
        <v>303</v>
      </c>
      <c r="H87" s="46" t="s">
        <v>212</v>
      </c>
      <c r="I87" s="46" t="s">
        <v>254</v>
      </c>
      <c r="J87" s="48" t="n">
        <v>2117647</v>
      </c>
      <c r="K87" s="48" t="n">
        <v>1800000</v>
      </c>
      <c r="L87" s="46" t="s">
        <v>23</v>
      </c>
      <c r="M87" s="46" t="s">
        <v>225</v>
      </c>
      <c r="N87" s="46" t="s">
        <v>268</v>
      </c>
      <c r="O87" s="50" t="n">
        <v>46325</v>
      </c>
      <c r="P87" s="51" t="n">
        <v>46387</v>
      </c>
    </row>
    <row r="88" s="26" customFormat="true" ht="92.25" hidden="false" customHeight="true" outlineLevel="0" collapsed="false">
      <c r="A88" s="16"/>
      <c r="B88" s="55" t="n">
        <v>15</v>
      </c>
      <c r="C88" s="56" t="s">
        <v>250</v>
      </c>
      <c r="D88" s="56" t="s">
        <v>251</v>
      </c>
      <c r="E88" s="56" t="s">
        <v>304</v>
      </c>
      <c r="F88" s="57"/>
      <c r="G88" s="56"/>
      <c r="H88" s="56"/>
      <c r="I88" s="56"/>
      <c r="J88" s="58" t="n">
        <f aca="false">SUM(J73:J87)</f>
        <v>196266941</v>
      </c>
      <c r="K88" s="58" t="n">
        <f aca="false">SUM(K73:K87)</f>
        <v>163769068</v>
      </c>
      <c r="L88" s="56"/>
      <c r="M88" s="56"/>
      <c r="N88" s="56"/>
      <c r="O88" s="59"/>
      <c r="P88" s="60"/>
      <c r="Q88" s="16"/>
      <c r="R88" s="16"/>
      <c r="S88" s="16"/>
      <c r="T88" s="16"/>
      <c r="U88" s="16"/>
      <c r="V88" s="16"/>
    </row>
    <row r="89" s="26" customFormat="true" ht="92.25" hidden="false" customHeight="true" outlineLevel="0" collapsed="false">
      <c r="A89" s="16"/>
      <c r="B89" s="64" t="n">
        <v>1</v>
      </c>
      <c r="C89" s="46" t="s">
        <v>305</v>
      </c>
      <c r="D89" s="46" t="s">
        <v>306</v>
      </c>
      <c r="E89" s="46" t="s">
        <v>18</v>
      </c>
      <c r="F89" s="65" t="s">
        <v>307</v>
      </c>
      <c r="G89" s="46" t="s">
        <v>308</v>
      </c>
      <c r="H89" s="46" t="s">
        <v>309</v>
      </c>
      <c r="I89" s="46" t="s">
        <v>310</v>
      </c>
      <c r="J89" s="48" t="n">
        <v>5839094.12</v>
      </c>
      <c r="K89" s="48" t="n">
        <v>4963230</v>
      </c>
      <c r="L89" s="46" t="s">
        <v>23</v>
      </c>
      <c r="M89" s="46" t="s">
        <v>311</v>
      </c>
      <c r="N89" s="46" t="s">
        <v>80</v>
      </c>
      <c r="O89" s="50" t="n">
        <v>46235</v>
      </c>
      <c r="P89" s="69" t="n">
        <v>46266</v>
      </c>
      <c r="Q89" s="16"/>
      <c r="R89" s="16"/>
      <c r="S89" s="16"/>
      <c r="T89" s="16"/>
      <c r="U89" s="16"/>
      <c r="V89" s="16"/>
    </row>
    <row r="90" s="16" customFormat="true" ht="92.25" hidden="false" customHeight="true" outlineLevel="0" collapsed="false">
      <c r="B90" s="64" t="n">
        <f aca="false">B89+1</f>
        <v>2</v>
      </c>
      <c r="C90" s="46" t="s">
        <v>305</v>
      </c>
      <c r="D90" s="46" t="s">
        <v>306</v>
      </c>
      <c r="E90" s="36" t="s">
        <v>301</v>
      </c>
      <c r="F90" s="65" t="s">
        <v>312</v>
      </c>
      <c r="G90" s="46" t="s">
        <v>313</v>
      </c>
      <c r="H90" s="46" t="s">
        <v>100</v>
      </c>
      <c r="I90" s="46" t="s">
        <v>310</v>
      </c>
      <c r="J90" s="48" t="n">
        <v>23529411.8</v>
      </c>
      <c r="K90" s="48" t="n">
        <v>20000000</v>
      </c>
      <c r="L90" s="46" t="s">
        <v>23</v>
      </c>
      <c r="M90" s="46" t="s">
        <v>314</v>
      </c>
      <c r="N90" s="46" t="s">
        <v>96</v>
      </c>
      <c r="O90" s="33" t="n">
        <v>46023</v>
      </c>
      <c r="P90" s="69" t="n">
        <v>46082</v>
      </c>
    </row>
    <row r="91" s="16" customFormat="true" ht="92.25" hidden="false" customHeight="true" outlineLevel="0" collapsed="false">
      <c r="B91" s="64" t="n">
        <f aca="false">B90+1</f>
        <v>3</v>
      </c>
      <c r="C91" s="46" t="s">
        <v>305</v>
      </c>
      <c r="D91" s="46" t="s">
        <v>306</v>
      </c>
      <c r="E91" s="36" t="s">
        <v>301</v>
      </c>
      <c r="F91" s="65" t="s">
        <v>315</v>
      </c>
      <c r="G91" s="46" t="s">
        <v>313</v>
      </c>
      <c r="H91" s="46" t="s">
        <v>100</v>
      </c>
      <c r="I91" s="46" t="s">
        <v>310</v>
      </c>
      <c r="J91" s="48" t="n">
        <v>50000</v>
      </c>
      <c r="K91" s="48" t="n">
        <v>42500</v>
      </c>
      <c r="L91" s="46" t="s">
        <v>23</v>
      </c>
      <c r="M91" s="46" t="s">
        <v>316</v>
      </c>
      <c r="N91" s="46" t="s">
        <v>80</v>
      </c>
      <c r="O91" s="33" t="n">
        <v>46082</v>
      </c>
      <c r="P91" s="69" t="n">
        <v>46113</v>
      </c>
    </row>
    <row r="92" s="16" customFormat="true" ht="92.25" hidden="false" customHeight="true" outlineLevel="0" collapsed="false">
      <c r="B92" s="64" t="n">
        <f aca="false">B91+1</f>
        <v>4</v>
      </c>
      <c r="C92" s="46" t="s">
        <v>305</v>
      </c>
      <c r="D92" s="46" t="s">
        <v>306</v>
      </c>
      <c r="E92" s="46" t="s">
        <v>301</v>
      </c>
      <c r="F92" s="65" t="s">
        <v>317</v>
      </c>
      <c r="G92" s="46" t="s">
        <v>318</v>
      </c>
      <c r="H92" s="46" t="s">
        <v>100</v>
      </c>
      <c r="I92" s="46" t="s">
        <v>310</v>
      </c>
      <c r="J92" s="48" t="n">
        <v>2941176.5</v>
      </c>
      <c r="K92" s="48" t="n">
        <v>2500000</v>
      </c>
      <c r="L92" s="46" t="s">
        <v>23</v>
      </c>
      <c r="M92" s="46" t="s">
        <v>319</v>
      </c>
      <c r="N92" s="46" t="s">
        <v>80</v>
      </c>
      <c r="O92" s="33" t="n">
        <v>46235</v>
      </c>
      <c r="P92" s="69" t="n">
        <v>46266</v>
      </c>
    </row>
    <row r="93" s="16" customFormat="true" ht="92.25" hidden="false" customHeight="true" outlineLevel="0" collapsed="false">
      <c r="B93" s="64" t="n">
        <f aca="false">B92+1</f>
        <v>5</v>
      </c>
      <c r="C93" s="46" t="s">
        <v>305</v>
      </c>
      <c r="D93" s="46" t="s">
        <v>306</v>
      </c>
      <c r="E93" s="36" t="s">
        <v>87</v>
      </c>
      <c r="F93" s="65" t="s">
        <v>320</v>
      </c>
      <c r="G93" s="46" t="s">
        <v>321</v>
      </c>
      <c r="H93" s="46" t="s">
        <v>90</v>
      </c>
      <c r="I93" s="46" t="s">
        <v>310</v>
      </c>
      <c r="J93" s="48" t="n">
        <v>33000000</v>
      </c>
      <c r="K93" s="48" t="n">
        <v>2078441</v>
      </c>
      <c r="L93" s="46" t="s">
        <v>23</v>
      </c>
      <c r="M93" s="46" t="s">
        <v>322</v>
      </c>
      <c r="N93" s="46" t="s">
        <v>96</v>
      </c>
      <c r="O93" s="33" t="n">
        <v>46113</v>
      </c>
      <c r="P93" s="69" t="n">
        <v>46204</v>
      </c>
    </row>
    <row r="94" s="16" customFormat="true" ht="92.25" hidden="false" customHeight="true" outlineLevel="0" collapsed="false">
      <c r="B94" s="64" t="n">
        <f aca="false">B93+1</f>
        <v>6</v>
      </c>
      <c r="C94" s="46" t="s">
        <v>305</v>
      </c>
      <c r="D94" s="46" t="s">
        <v>306</v>
      </c>
      <c r="E94" s="46" t="s">
        <v>323</v>
      </c>
      <c r="F94" s="65" t="s">
        <v>324</v>
      </c>
      <c r="G94" s="46" t="s">
        <v>325</v>
      </c>
      <c r="H94" s="46" t="s">
        <v>326</v>
      </c>
      <c r="I94" s="46" t="s">
        <v>310</v>
      </c>
      <c r="J94" s="48" t="n">
        <v>21932353.65</v>
      </c>
      <c r="K94" s="48" t="n">
        <v>17525000</v>
      </c>
      <c r="L94" s="46" t="s">
        <v>23</v>
      </c>
      <c r="M94" s="46" t="s">
        <v>327</v>
      </c>
      <c r="N94" s="46" t="s">
        <v>80</v>
      </c>
      <c r="O94" s="50" t="n">
        <v>46023</v>
      </c>
      <c r="P94" s="69" t="n">
        <v>46054</v>
      </c>
    </row>
    <row r="95" s="16" customFormat="true" ht="92.25" hidden="false" customHeight="true" outlineLevel="0" collapsed="false">
      <c r="B95" s="64" t="n">
        <f aca="false">B94+1</f>
        <v>7</v>
      </c>
      <c r="C95" s="46" t="s">
        <v>305</v>
      </c>
      <c r="D95" s="46" t="s">
        <v>306</v>
      </c>
      <c r="E95" s="46" t="s">
        <v>227</v>
      </c>
      <c r="F95" s="65" t="s">
        <v>328</v>
      </c>
      <c r="G95" s="46" t="s">
        <v>329</v>
      </c>
      <c r="H95" s="46" t="s">
        <v>167</v>
      </c>
      <c r="I95" s="46" t="s">
        <v>310</v>
      </c>
      <c r="J95" s="48" t="n">
        <v>5882353</v>
      </c>
      <c r="K95" s="48" t="n">
        <v>5000000</v>
      </c>
      <c r="L95" s="46" t="s">
        <v>23</v>
      </c>
      <c r="M95" s="46" t="s">
        <v>330</v>
      </c>
      <c r="N95" s="46" t="s">
        <v>96</v>
      </c>
      <c r="O95" s="33" t="n">
        <v>46113</v>
      </c>
      <c r="P95" s="69" t="n">
        <v>46204</v>
      </c>
    </row>
    <row r="96" s="16" customFormat="true" ht="92.25" hidden="false" customHeight="true" outlineLevel="0" collapsed="false">
      <c r="B96" s="64" t="n">
        <f aca="false">B95+1</f>
        <v>8</v>
      </c>
      <c r="C96" s="46" t="s">
        <v>305</v>
      </c>
      <c r="D96" s="46" t="s">
        <v>306</v>
      </c>
      <c r="E96" s="46" t="s">
        <v>331</v>
      </c>
      <c r="F96" s="65" t="s">
        <v>332</v>
      </c>
      <c r="G96" s="46" t="s">
        <v>333</v>
      </c>
      <c r="H96" s="46" t="s">
        <v>120</v>
      </c>
      <c r="I96" s="46" t="s">
        <v>310</v>
      </c>
      <c r="J96" s="48" t="n">
        <v>20950000</v>
      </c>
      <c r="K96" s="48" t="n">
        <v>20950000</v>
      </c>
      <c r="L96" s="46" t="s">
        <v>23</v>
      </c>
      <c r="M96" s="46" t="s">
        <v>334</v>
      </c>
      <c r="N96" s="46" t="s">
        <v>80</v>
      </c>
      <c r="O96" s="33" t="n">
        <v>46082</v>
      </c>
      <c r="P96" s="69" t="n">
        <v>46113</v>
      </c>
    </row>
    <row r="97" s="16" customFormat="true" ht="92.25" hidden="false" customHeight="true" outlineLevel="0" collapsed="false">
      <c r="B97" s="35" t="n">
        <f aca="false">B96+1</f>
        <v>9</v>
      </c>
      <c r="C97" s="46" t="s">
        <v>305</v>
      </c>
      <c r="D97" s="46" t="s">
        <v>306</v>
      </c>
      <c r="E97" s="46" t="s">
        <v>335</v>
      </c>
      <c r="F97" s="65" t="s">
        <v>336</v>
      </c>
      <c r="G97" s="46" t="s">
        <v>337</v>
      </c>
      <c r="H97" s="46" t="s">
        <v>232</v>
      </c>
      <c r="I97" s="46" t="s">
        <v>310</v>
      </c>
      <c r="J97" s="48" t="n">
        <v>300000</v>
      </c>
      <c r="K97" s="48" t="n">
        <v>255000</v>
      </c>
      <c r="L97" s="46" t="s">
        <v>23</v>
      </c>
      <c r="M97" s="46" t="s">
        <v>338</v>
      </c>
      <c r="N97" s="46" t="s">
        <v>80</v>
      </c>
      <c r="O97" s="33" t="n">
        <v>46023</v>
      </c>
      <c r="P97" s="69" t="n">
        <v>46054</v>
      </c>
    </row>
    <row r="98" s="16" customFormat="true" ht="92.25" hidden="false" customHeight="true" outlineLevel="0" collapsed="false">
      <c r="B98" s="64" t="n">
        <f aca="false">B97+1</f>
        <v>10</v>
      </c>
      <c r="C98" s="46" t="s">
        <v>305</v>
      </c>
      <c r="D98" s="46" t="s">
        <v>306</v>
      </c>
      <c r="E98" s="46"/>
      <c r="F98" s="65" t="s">
        <v>339</v>
      </c>
      <c r="G98" s="46" t="s">
        <v>340</v>
      </c>
      <c r="H98" s="46" t="s">
        <v>341</v>
      </c>
      <c r="I98" s="46" t="s">
        <v>310</v>
      </c>
      <c r="J98" s="48" t="n">
        <v>12264870.72</v>
      </c>
      <c r="K98" s="48" t="n">
        <v>9987640</v>
      </c>
      <c r="L98" s="46" t="s">
        <v>23</v>
      </c>
      <c r="M98" s="46" t="s">
        <v>342</v>
      </c>
      <c r="N98" s="46" t="s">
        <v>96</v>
      </c>
      <c r="O98" s="33" t="n">
        <v>46054</v>
      </c>
      <c r="P98" s="69" t="n">
        <v>46113</v>
      </c>
    </row>
    <row r="99" s="16" customFormat="true" ht="92.25" hidden="false" customHeight="true" outlineLevel="0" collapsed="false">
      <c r="B99" s="64" t="n">
        <f aca="false">B98+1</f>
        <v>11</v>
      </c>
      <c r="C99" s="46" t="s">
        <v>305</v>
      </c>
      <c r="D99" s="46" t="s">
        <v>306</v>
      </c>
      <c r="E99" s="46" t="s">
        <v>343</v>
      </c>
      <c r="F99" s="65" t="s">
        <v>344</v>
      </c>
      <c r="G99" s="46" t="s">
        <v>343</v>
      </c>
      <c r="H99" s="46" t="s">
        <v>345</v>
      </c>
      <c r="I99" s="46" t="s">
        <v>310</v>
      </c>
      <c r="J99" s="48" t="n">
        <v>4352941.22</v>
      </c>
      <c r="K99" s="48" t="n">
        <v>3612500</v>
      </c>
      <c r="L99" s="46" t="s">
        <v>23</v>
      </c>
      <c r="M99" s="46" t="s">
        <v>346</v>
      </c>
      <c r="N99" s="46" t="s">
        <v>80</v>
      </c>
      <c r="O99" s="33" t="n">
        <v>46235</v>
      </c>
      <c r="P99" s="69" t="n">
        <v>46266</v>
      </c>
    </row>
    <row r="100" s="16" customFormat="true" ht="110.25" hidden="false" customHeight="true" outlineLevel="0" collapsed="false">
      <c r="B100" s="55" t="n">
        <v>11</v>
      </c>
      <c r="C100" s="56" t="s">
        <v>305</v>
      </c>
      <c r="D100" s="56" t="s">
        <v>306</v>
      </c>
      <c r="E100" s="56" t="s">
        <v>347</v>
      </c>
      <c r="F100" s="57"/>
      <c r="G100" s="56"/>
      <c r="H100" s="56"/>
      <c r="I100" s="56"/>
      <c r="J100" s="58" t="n">
        <f aca="false">SUM(J89:J99)</f>
        <v>131042201.01</v>
      </c>
      <c r="K100" s="58" t="n">
        <f aca="false">SUM(K89:K99)</f>
        <v>86914311</v>
      </c>
      <c r="L100" s="56"/>
      <c r="M100" s="56"/>
      <c r="N100" s="56"/>
      <c r="O100" s="59"/>
      <c r="P100" s="60"/>
    </row>
    <row r="101" s="16" customFormat="true" ht="92.25" hidden="false" customHeight="true" outlineLevel="0" collapsed="false">
      <c r="A101" s="26"/>
      <c r="B101" s="64" t="n">
        <v>1</v>
      </c>
      <c r="C101" s="46" t="s">
        <v>348</v>
      </c>
      <c r="D101" s="46" t="s">
        <v>349</v>
      </c>
      <c r="E101" s="46" t="s">
        <v>18</v>
      </c>
      <c r="F101" s="65" t="s">
        <v>350</v>
      </c>
      <c r="G101" s="46" t="s">
        <v>351</v>
      </c>
      <c r="H101" s="46" t="s">
        <v>183</v>
      </c>
      <c r="I101" s="46" t="s">
        <v>352</v>
      </c>
      <c r="J101" s="48" t="n">
        <v>11664903.5294118</v>
      </c>
      <c r="K101" s="48" t="n">
        <v>9915168</v>
      </c>
      <c r="L101" s="46" t="s">
        <v>23</v>
      </c>
      <c r="M101" s="46" t="s">
        <v>353</v>
      </c>
      <c r="N101" s="46" t="s">
        <v>354</v>
      </c>
      <c r="O101" s="33" t="n">
        <v>46082</v>
      </c>
      <c r="P101" s="67" t="n">
        <v>46174</v>
      </c>
      <c r="Q101" s="26"/>
      <c r="R101" s="26"/>
      <c r="S101" s="26"/>
      <c r="T101" s="26"/>
      <c r="U101" s="26"/>
      <c r="V101" s="26"/>
    </row>
    <row r="102" s="16" customFormat="true" ht="92.25" hidden="false" customHeight="true" outlineLevel="0" collapsed="false">
      <c r="A102" s="26"/>
      <c r="B102" s="64" t="n">
        <v>2</v>
      </c>
      <c r="C102" s="46" t="s">
        <v>348</v>
      </c>
      <c r="D102" s="46" t="s">
        <v>349</v>
      </c>
      <c r="E102" s="46" t="s">
        <v>18</v>
      </c>
      <c r="F102" s="65" t="s">
        <v>355</v>
      </c>
      <c r="G102" s="46" t="s">
        <v>356</v>
      </c>
      <c r="H102" s="46" t="s">
        <v>183</v>
      </c>
      <c r="I102" s="46" t="s">
        <v>352</v>
      </c>
      <c r="J102" s="48" t="n">
        <v>1764705.88235294</v>
      </c>
      <c r="K102" s="48" t="n">
        <v>1500000</v>
      </c>
      <c r="L102" s="46" t="s">
        <v>23</v>
      </c>
      <c r="M102" s="46" t="s">
        <v>357</v>
      </c>
      <c r="N102" s="46" t="s">
        <v>80</v>
      </c>
      <c r="O102" s="33" t="n">
        <v>46082</v>
      </c>
      <c r="P102" s="67" t="n">
        <v>46143</v>
      </c>
      <c r="Q102" s="26"/>
      <c r="R102" s="26"/>
      <c r="S102" s="26"/>
      <c r="T102" s="26"/>
      <c r="U102" s="26"/>
      <c r="V102" s="26"/>
    </row>
    <row r="103" s="26" customFormat="true" ht="92.25" hidden="false" customHeight="true" outlineLevel="0" collapsed="false">
      <c r="B103" s="64" t="n">
        <v>3</v>
      </c>
      <c r="C103" s="46" t="s">
        <v>348</v>
      </c>
      <c r="D103" s="46" t="s">
        <v>349</v>
      </c>
      <c r="E103" s="46" t="s">
        <v>87</v>
      </c>
      <c r="F103" s="65" t="s">
        <v>358</v>
      </c>
      <c r="G103" s="46" t="s">
        <v>359</v>
      </c>
      <c r="H103" s="46" t="s">
        <v>360</v>
      </c>
      <c r="I103" s="46" t="s">
        <v>352</v>
      </c>
      <c r="J103" s="48" t="n">
        <v>1764705.88235294</v>
      </c>
      <c r="K103" s="48" t="n">
        <v>1500000</v>
      </c>
      <c r="L103" s="46" t="s">
        <v>23</v>
      </c>
      <c r="M103" s="46" t="s">
        <v>357</v>
      </c>
      <c r="N103" s="46" t="s">
        <v>80</v>
      </c>
      <c r="O103" s="33" t="n">
        <v>46082</v>
      </c>
      <c r="P103" s="67" t="n">
        <v>46143</v>
      </c>
    </row>
    <row r="104" s="26" customFormat="true" ht="92.25" hidden="false" customHeight="true" outlineLevel="0" collapsed="false">
      <c r="B104" s="64" t="n">
        <v>4</v>
      </c>
      <c r="C104" s="46" t="s">
        <v>348</v>
      </c>
      <c r="D104" s="46" t="s">
        <v>349</v>
      </c>
      <c r="E104" s="36" t="s">
        <v>97</v>
      </c>
      <c r="F104" s="65" t="s">
        <v>361</v>
      </c>
      <c r="G104" s="46" t="s">
        <v>362</v>
      </c>
      <c r="H104" s="46" t="s">
        <v>363</v>
      </c>
      <c r="I104" s="46" t="s">
        <v>352</v>
      </c>
      <c r="J104" s="48" t="n">
        <v>7647059</v>
      </c>
      <c r="K104" s="48" t="n">
        <v>5000000</v>
      </c>
      <c r="L104" s="46" t="s">
        <v>23</v>
      </c>
      <c r="M104" s="46" t="s">
        <v>364</v>
      </c>
      <c r="N104" s="46" t="s">
        <v>80</v>
      </c>
      <c r="O104" s="33" t="n">
        <v>46113</v>
      </c>
      <c r="P104" s="67" t="n">
        <v>46174</v>
      </c>
    </row>
    <row r="105" s="26" customFormat="true" ht="92.25" hidden="false" customHeight="true" outlineLevel="0" collapsed="false">
      <c r="B105" s="64" t="n">
        <v>5</v>
      </c>
      <c r="C105" s="46" t="s">
        <v>348</v>
      </c>
      <c r="D105" s="46" t="s">
        <v>349</v>
      </c>
      <c r="E105" s="46" t="s">
        <v>18</v>
      </c>
      <c r="F105" s="65" t="s">
        <v>365</v>
      </c>
      <c r="G105" s="46" t="s">
        <v>366</v>
      </c>
      <c r="H105" s="46" t="s">
        <v>363</v>
      </c>
      <c r="I105" s="46" t="s">
        <v>352</v>
      </c>
      <c r="J105" s="48" t="n">
        <v>12981297</v>
      </c>
      <c r="K105" s="48" t="n">
        <v>11034102</v>
      </c>
      <c r="L105" s="46" t="s">
        <v>23</v>
      </c>
      <c r="M105" s="46" t="s">
        <v>367</v>
      </c>
      <c r="N105" s="46" t="s">
        <v>80</v>
      </c>
      <c r="O105" s="33" t="n">
        <v>46174</v>
      </c>
      <c r="P105" s="67" t="n">
        <v>46296</v>
      </c>
    </row>
    <row r="106" s="26" customFormat="true" ht="92.25" hidden="false" customHeight="true" outlineLevel="0" collapsed="false">
      <c r="B106" s="64" t="n">
        <v>6</v>
      </c>
      <c r="C106" s="46" t="s">
        <v>348</v>
      </c>
      <c r="D106" s="46" t="s">
        <v>349</v>
      </c>
      <c r="E106" s="46" t="s">
        <v>87</v>
      </c>
      <c r="F106" s="65" t="s">
        <v>368</v>
      </c>
      <c r="G106" s="46" t="s">
        <v>369</v>
      </c>
      <c r="H106" s="46" t="s">
        <v>360</v>
      </c>
      <c r="I106" s="46" t="s">
        <v>352</v>
      </c>
      <c r="J106" s="48" t="n">
        <v>4185666</v>
      </c>
      <c r="K106" s="48" t="n">
        <v>3729278</v>
      </c>
      <c r="L106" s="46" t="s">
        <v>23</v>
      </c>
      <c r="M106" s="46" t="s">
        <v>319</v>
      </c>
      <c r="N106" s="46" t="s">
        <v>80</v>
      </c>
      <c r="O106" s="33" t="n">
        <v>46174</v>
      </c>
      <c r="P106" s="67" t="n">
        <v>46235</v>
      </c>
    </row>
    <row r="107" s="26" customFormat="true" ht="92.25" hidden="false" customHeight="true" outlineLevel="0" collapsed="false">
      <c r="B107" s="64" t="n">
        <v>7</v>
      </c>
      <c r="C107" s="46" t="s">
        <v>348</v>
      </c>
      <c r="D107" s="46" t="s">
        <v>349</v>
      </c>
      <c r="E107" s="46" t="s">
        <v>87</v>
      </c>
      <c r="F107" s="65" t="s">
        <v>370</v>
      </c>
      <c r="G107" s="46" t="s">
        <v>371</v>
      </c>
      <c r="H107" s="46" t="s">
        <v>372</v>
      </c>
      <c r="I107" s="46" t="s">
        <v>352</v>
      </c>
      <c r="J107" s="48" t="n">
        <v>2352941</v>
      </c>
      <c r="K107" s="48" t="n">
        <v>2000000</v>
      </c>
      <c r="L107" s="46" t="s">
        <v>23</v>
      </c>
      <c r="M107" s="46" t="s">
        <v>373</v>
      </c>
      <c r="N107" s="46" t="s">
        <v>80</v>
      </c>
      <c r="O107" s="33" t="n">
        <v>46204</v>
      </c>
      <c r="P107" s="67" t="n">
        <v>46266</v>
      </c>
    </row>
    <row r="108" s="26" customFormat="true" ht="92.25" hidden="false" customHeight="true" outlineLevel="0" collapsed="false">
      <c r="B108" s="64" t="n">
        <v>8</v>
      </c>
      <c r="C108" s="46" t="s">
        <v>348</v>
      </c>
      <c r="D108" s="46" t="s">
        <v>349</v>
      </c>
      <c r="E108" s="46" t="s">
        <v>172</v>
      </c>
      <c r="F108" s="65" t="s">
        <v>374</v>
      </c>
      <c r="G108" s="46" t="s">
        <v>375</v>
      </c>
      <c r="H108" s="46" t="s">
        <v>376</v>
      </c>
      <c r="I108" s="46" t="s">
        <v>352</v>
      </c>
      <c r="J108" s="48" t="n">
        <v>7900712</v>
      </c>
      <c r="K108" s="48" t="n">
        <v>6852658</v>
      </c>
      <c r="L108" s="46" t="s">
        <v>23</v>
      </c>
      <c r="M108" s="46" t="s">
        <v>377</v>
      </c>
      <c r="N108" s="46" t="s">
        <v>80</v>
      </c>
      <c r="O108" s="33" t="n">
        <v>46054</v>
      </c>
      <c r="P108" s="67" t="n">
        <v>46204</v>
      </c>
    </row>
    <row r="109" s="26" customFormat="true" ht="92.25" hidden="false" customHeight="true" outlineLevel="0" collapsed="false">
      <c r="B109" s="64" t="n">
        <v>9</v>
      </c>
      <c r="C109" s="46" t="s">
        <v>348</v>
      </c>
      <c r="D109" s="46" t="s">
        <v>349</v>
      </c>
      <c r="E109" s="46" t="s">
        <v>172</v>
      </c>
      <c r="F109" s="65" t="s">
        <v>378</v>
      </c>
      <c r="G109" s="46" t="s">
        <v>379</v>
      </c>
      <c r="H109" s="46" t="s">
        <v>376</v>
      </c>
      <c r="I109" s="46" t="s">
        <v>352</v>
      </c>
      <c r="J109" s="48" t="n">
        <v>5764706</v>
      </c>
      <c r="K109" s="48" t="n">
        <v>5000000</v>
      </c>
      <c r="L109" s="46" t="s">
        <v>23</v>
      </c>
      <c r="M109" s="46" t="s">
        <v>380</v>
      </c>
      <c r="N109" s="46" t="s">
        <v>80</v>
      </c>
      <c r="O109" s="33" t="n">
        <v>46174</v>
      </c>
      <c r="P109" s="67" t="n">
        <v>46235</v>
      </c>
    </row>
    <row r="110" s="26" customFormat="true" ht="92.25" hidden="false" customHeight="true" outlineLevel="0" collapsed="false">
      <c r="B110" s="64" t="n">
        <v>10</v>
      </c>
      <c r="C110" s="46" t="s">
        <v>348</v>
      </c>
      <c r="D110" s="46" t="s">
        <v>349</v>
      </c>
      <c r="E110" s="46" t="s">
        <v>381</v>
      </c>
      <c r="F110" s="65" t="s">
        <v>382</v>
      </c>
      <c r="G110" s="46" t="s">
        <v>383</v>
      </c>
      <c r="H110" s="46" t="s">
        <v>167</v>
      </c>
      <c r="I110" s="46" t="s">
        <v>352</v>
      </c>
      <c r="J110" s="48" t="n">
        <v>14237265.99</v>
      </c>
      <c r="K110" s="48" t="n">
        <v>12348649</v>
      </c>
      <c r="L110" s="46" t="s">
        <v>23</v>
      </c>
      <c r="M110" s="46" t="s">
        <v>384</v>
      </c>
      <c r="N110" s="46" t="s">
        <v>80</v>
      </c>
      <c r="O110" s="33" t="n">
        <v>46054</v>
      </c>
      <c r="P110" s="67" t="n">
        <v>46174</v>
      </c>
    </row>
    <row r="111" s="26" customFormat="true" ht="92.25" hidden="false" customHeight="true" outlineLevel="0" collapsed="false">
      <c r="B111" s="64" t="n">
        <v>11</v>
      </c>
      <c r="C111" s="46" t="s">
        <v>348</v>
      </c>
      <c r="D111" s="46" t="s">
        <v>349</v>
      </c>
      <c r="E111" s="46" t="s">
        <v>381</v>
      </c>
      <c r="F111" s="65" t="s">
        <v>385</v>
      </c>
      <c r="G111" s="46" t="s">
        <v>383</v>
      </c>
      <c r="H111" s="46" t="s">
        <v>167</v>
      </c>
      <c r="I111" s="46" t="s">
        <v>352</v>
      </c>
      <c r="J111" s="48" t="n">
        <v>5764706</v>
      </c>
      <c r="K111" s="48" t="n">
        <v>5000000</v>
      </c>
      <c r="L111" s="46" t="s">
        <v>23</v>
      </c>
      <c r="M111" s="46" t="s">
        <v>386</v>
      </c>
      <c r="N111" s="46" t="s">
        <v>96</v>
      </c>
      <c r="O111" s="33" t="n">
        <v>46174</v>
      </c>
      <c r="P111" s="67" t="n">
        <v>46235</v>
      </c>
    </row>
    <row r="112" s="26" customFormat="true" ht="92.25" hidden="false" customHeight="true" outlineLevel="0" collapsed="false">
      <c r="B112" s="64" t="n">
        <v>12</v>
      </c>
      <c r="C112" s="46" t="s">
        <v>348</v>
      </c>
      <c r="D112" s="46" t="s">
        <v>349</v>
      </c>
      <c r="E112" s="46" t="s">
        <v>18</v>
      </c>
      <c r="F112" s="65" t="s">
        <v>331</v>
      </c>
      <c r="G112" s="46" t="s">
        <v>387</v>
      </c>
      <c r="H112" s="36" t="s">
        <v>70</v>
      </c>
      <c r="I112" s="46" t="s">
        <v>352</v>
      </c>
      <c r="J112" s="48" t="n">
        <v>10949820</v>
      </c>
      <c r="K112" s="48" t="n">
        <v>10949820</v>
      </c>
      <c r="L112" s="46" t="s">
        <v>23</v>
      </c>
      <c r="M112" s="46" t="s">
        <v>388</v>
      </c>
      <c r="N112" s="46" t="s">
        <v>80</v>
      </c>
      <c r="O112" s="33" t="n">
        <v>46235</v>
      </c>
      <c r="P112" s="67" t="n">
        <v>46357</v>
      </c>
    </row>
    <row r="113" s="26" customFormat="true" ht="92.25" hidden="false" customHeight="true" outlineLevel="0" collapsed="false">
      <c r="A113" s="16"/>
      <c r="B113" s="55" t="n">
        <v>12</v>
      </c>
      <c r="C113" s="56" t="s">
        <v>348</v>
      </c>
      <c r="D113" s="56" t="s">
        <v>349</v>
      </c>
      <c r="E113" s="56" t="s">
        <v>389</v>
      </c>
      <c r="F113" s="57"/>
      <c r="G113" s="56"/>
      <c r="H113" s="56"/>
      <c r="I113" s="56"/>
      <c r="J113" s="58" t="n">
        <f aca="false">SUM(J101:J112)</f>
        <v>86978488.2841176</v>
      </c>
      <c r="K113" s="58" t="n">
        <f aca="false">SUM(K101:K112)</f>
        <v>74829675</v>
      </c>
      <c r="L113" s="56"/>
      <c r="M113" s="56"/>
      <c r="N113" s="56"/>
      <c r="O113" s="59"/>
      <c r="P113" s="60"/>
      <c r="Q113" s="16"/>
      <c r="R113" s="16"/>
      <c r="S113" s="16"/>
      <c r="T113" s="16"/>
      <c r="U113" s="16"/>
      <c r="V113" s="16"/>
    </row>
    <row r="114" s="26" customFormat="true" ht="92.25" hidden="false" customHeight="true" outlineLevel="0" collapsed="false">
      <c r="A114" s="70"/>
      <c r="B114" s="64" t="n">
        <v>1</v>
      </c>
      <c r="C114" s="46" t="s">
        <v>390</v>
      </c>
      <c r="D114" s="46" t="s">
        <v>391</v>
      </c>
      <c r="E114" s="46" t="s">
        <v>195</v>
      </c>
      <c r="F114" s="65" t="s">
        <v>392</v>
      </c>
      <c r="G114" s="46" t="s">
        <v>393</v>
      </c>
      <c r="H114" s="46" t="s">
        <v>394</v>
      </c>
      <c r="I114" s="46" t="s">
        <v>395</v>
      </c>
      <c r="J114" s="48" t="n">
        <v>9690782.5</v>
      </c>
      <c r="K114" s="48" t="n">
        <v>3876313</v>
      </c>
      <c r="L114" s="46" t="s">
        <v>23</v>
      </c>
      <c r="M114" s="46" t="s">
        <v>396</v>
      </c>
      <c r="N114" s="46" t="s">
        <v>80</v>
      </c>
      <c r="O114" s="50" t="n">
        <v>46055</v>
      </c>
      <c r="P114" s="69" t="n">
        <v>46097</v>
      </c>
      <c r="Q114" s="70"/>
      <c r="R114" s="70"/>
      <c r="S114" s="70"/>
      <c r="T114" s="70"/>
      <c r="U114" s="70"/>
      <c r="V114" s="70"/>
    </row>
    <row r="115" s="16" customFormat="true" ht="92.25" hidden="false" customHeight="true" outlineLevel="0" collapsed="false">
      <c r="A115" s="70"/>
      <c r="B115" s="64" t="n">
        <f aca="false">B114+1</f>
        <v>2</v>
      </c>
      <c r="C115" s="46" t="s">
        <v>390</v>
      </c>
      <c r="D115" s="46" t="s">
        <v>391</v>
      </c>
      <c r="E115" s="46" t="s">
        <v>195</v>
      </c>
      <c r="F115" s="65" t="s">
        <v>397</v>
      </c>
      <c r="G115" s="46" t="s">
        <v>393</v>
      </c>
      <c r="H115" s="46" t="s">
        <v>394</v>
      </c>
      <c r="I115" s="46" t="s">
        <v>395</v>
      </c>
      <c r="J115" s="48" t="n">
        <v>16762435</v>
      </c>
      <c r="K115" s="48" t="n">
        <v>6704974</v>
      </c>
      <c r="L115" s="46" t="s">
        <v>23</v>
      </c>
      <c r="M115" s="46" t="s">
        <v>396</v>
      </c>
      <c r="N115" s="46" t="s">
        <v>80</v>
      </c>
      <c r="O115" s="50" t="n">
        <v>46107</v>
      </c>
      <c r="P115" s="69" t="n">
        <v>46139</v>
      </c>
      <c r="Q115" s="70"/>
      <c r="R115" s="70"/>
      <c r="S115" s="70"/>
      <c r="T115" s="70"/>
      <c r="U115" s="70"/>
      <c r="V115" s="70"/>
    </row>
    <row r="116" s="70" customFormat="true" ht="92.25" hidden="false" customHeight="true" outlineLevel="0" collapsed="false">
      <c r="A116" s="26"/>
      <c r="B116" s="64" t="n">
        <f aca="false">B115+1</f>
        <v>3</v>
      </c>
      <c r="C116" s="46" t="s">
        <v>390</v>
      </c>
      <c r="D116" s="46" t="s">
        <v>391</v>
      </c>
      <c r="E116" s="46" t="s">
        <v>97</v>
      </c>
      <c r="F116" s="65" t="s">
        <v>398</v>
      </c>
      <c r="G116" s="46" t="s">
        <v>399</v>
      </c>
      <c r="H116" s="46" t="s">
        <v>90</v>
      </c>
      <c r="I116" s="46" t="s">
        <v>395</v>
      </c>
      <c r="J116" s="48" t="n">
        <v>25000000</v>
      </c>
      <c r="K116" s="48" t="n">
        <v>10000000</v>
      </c>
      <c r="L116" s="46" t="s">
        <v>23</v>
      </c>
      <c r="M116" s="46" t="s">
        <v>400</v>
      </c>
      <c r="N116" s="46" t="s">
        <v>80</v>
      </c>
      <c r="O116" s="50" t="n">
        <v>46266</v>
      </c>
      <c r="P116" s="51" t="n">
        <v>46266</v>
      </c>
      <c r="Q116" s="26"/>
      <c r="R116" s="26"/>
      <c r="S116" s="26"/>
      <c r="T116" s="26"/>
      <c r="U116" s="26"/>
      <c r="V116" s="26"/>
    </row>
    <row r="117" s="70" customFormat="true" ht="92.25" hidden="false" customHeight="true" outlineLevel="0" collapsed="false">
      <c r="A117" s="26"/>
      <c r="B117" s="64" t="n">
        <f aca="false">B116+1</f>
        <v>4</v>
      </c>
      <c r="C117" s="46" t="s">
        <v>390</v>
      </c>
      <c r="D117" s="46" t="s">
        <v>391</v>
      </c>
      <c r="E117" s="46" t="s">
        <v>97</v>
      </c>
      <c r="F117" s="65" t="s">
        <v>401</v>
      </c>
      <c r="G117" s="46" t="s">
        <v>402</v>
      </c>
      <c r="H117" s="46" t="s">
        <v>77</v>
      </c>
      <c r="I117" s="46" t="s">
        <v>395</v>
      </c>
      <c r="J117" s="48" t="n">
        <v>65000000</v>
      </c>
      <c r="K117" s="48" t="n">
        <v>26000000</v>
      </c>
      <c r="L117" s="46" t="s">
        <v>23</v>
      </c>
      <c r="M117" s="46" t="s">
        <v>403</v>
      </c>
      <c r="N117" s="46" t="s">
        <v>96</v>
      </c>
      <c r="O117" s="50" t="n">
        <v>46204</v>
      </c>
      <c r="P117" s="51" t="n">
        <v>46205</v>
      </c>
      <c r="Q117" s="26"/>
      <c r="R117" s="26"/>
      <c r="S117" s="26"/>
      <c r="T117" s="26"/>
      <c r="U117" s="26"/>
      <c r="V117" s="26"/>
    </row>
    <row r="118" s="26" customFormat="true" ht="92.25" hidden="false" customHeight="true" outlineLevel="0" collapsed="false">
      <c r="B118" s="64" t="n">
        <f aca="false">B117+1</f>
        <v>5</v>
      </c>
      <c r="C118" s="46" t="s">
        <v>390</v>
      </c>
      <c r="D118" s="46" t="s">
        <v>391</v>
      </c>
      <c r="E118" s="46" t="s">
        <v>139</v>
      </c>
      <c r="F118" s="65" t="s">
        <v>404</v>
      </c>
      <c r="G118" s="46" t="s">
        <v>405</v>
      </c>
      <c r="H118" s="46" t="s">
        <v>142</v>
      </c>
      <c r="I118" s="46" t="s">
        <v>395</v>
      </c>
      <c r="J118" s="48" t="n">
        <v>31250000</v>
      </c>
      <c r="K118" s="48" t="n">
        <v>12500000</v>
      </c>
      <c r="L118" s="46" t="s">
        <v>23</v>
      </c>
      <c r="M118" s="46" t="s">
        <v>406</v>
      </c>
      <c r="N118" s="46" t="s">
        <v>80</v>
      </c>
      <c r="O118" s="50" t="n">
        <v>46055</v>
      </c>
      <c r="P118" s="51" t="n">
        <v>46069</v>
      </c>
    </row>
    <row r="119" s="26" customFormat="true" ht="92.25" hidden="false" customHeight="true" outlineLevel="0" collapsed="false">
      <c r="B119" s="64" t="n">
        <f aca="false">B118+1</f>
        <v>6</v>
      </c>
      <c r="C119" s="46" t="s">
        <v>390</v>
      </c>
      <c r="D119" s="46" t="s">
        <v>391</v>
      </c>
      <c r="E119" s="46" t="s">
        <v>87</v>
      </c>
      <c r="F119" s="65" t="s">
        <v>407</v>
      </c>
      <c r="G119" s="46" t="s">
        <v>408</v>
      </c>
      <c r="H119" s="46" t="s">
        <v>90</v>
      </c>
      <c r="I119" s="46" t="s">
        <v>395</v>
      </c>
      <c r="J119" s="48" t="n">
        <v>55000000</v>
      </c>
      <c r="K119" s="48" t="n">
        <v>22000000</v>
      </c>
      <c r="L119" s="46" t="s">
        <v>23</v>
      </c>
      <c r="M119" s="46" t="s">
        <v>409</v>
      </c>
      <c r="N119" s="46" t="s">
        <v>80</v>
      </c>
      <c r="O119" s="50" t="n">
        <v>46174</v>
      </c>
      <c r="P119" s="51" t="n">
        <v>46174</v>
      </c>
    </row>
    <row r="120" s="26" customFormat="true" ht="92.25" hidden="false" customHeight="true" outlineLevel="0" collapsed="false">
      <c r="B120" s="64" t="n">
        <f aca="false">B119+1</f>
        <v>7</v>
      </c>
      <c r="C120" s="46" t="s">
        <v>410</v>
      </c>
      <c r="D120" s="46" t="s">
        <v>391</v>
      </c>
      <c r="E120" s="46" t="s">
        <v>139</v>
      </c>
      <c r="F120" s="65" t="s">
        <v>411</v>
      </c>
      <c r="G120" s="46" t="s">
        <v>405</v>
      </c>
      <c r="H120" s="46" t="s">
        <v>142</v>
      </c>
      <c r="I120" s="46" t="s">
        <v>395</v>
      </c>
      <c r="J120" s="48" t="n">
        <v>37500000</v>
      </c>
      <c r="K120" s="48" t="n">
        <v>15000000</v>
      </c>
      <c r="L120" s="46" t="s">
        <v>23</v>
      </c>
      <c r="M120" s="46" t="s">
        <v>406</v>
      </c>
      <c r="N120" s="46" t="s">
        <v>80</v>
      </c>
      <c r="O120" s="50" t="n">
        <v>46204</v>
      </c>
      <c r="P120" s="51" t="n">
        <v>46204</v>
      </c>
    </row>
    <row r="121" s="26" customFormat="true" ht="92.25" hidden="false" customHeight="true" outlineLevel="0" collapsed="false">
      <c r="B121" s="64" t="n">
        <f aca="false">B120+1</f>
        <v>8</v>
      </c>
      <c r="C121" s="46" t="s">
        <v>390</v>
      </c>
      <c r="D121" s="46" t="s">
        <v>391</v>
      </c>
      <c r="E121" s="46" t="s">
        <v>97</v>
      </c>
      <c r="F121" s="65" t="s">
        <v>412</v>
      </c>
      <c r="G121" s="46" t="s">
        <v>402</v>
      </c>
      <c r="H121" s="46" t="s">
        <v>77</v>
      </c>
      <c r="I121" s="46" t="s">
        <v>395</v>
      </c>
      <c r="J121" s="48" t="n">
        <v>5000000</v>
      </c>
      <c r="K121" s="48" t="n">
        <v>2000000</v>
      </c>
      <c r="L121" s="46" t="s">
        <v>23</v>
      </c>
      <c r="M121" s="46" t="s">
        <v>400</v>
      </c>
      <c r="N121" s="46" t="s">
        <v>80</v>
      </c>
      <c r="O121" s="50" t="n">
        <v>46204</v>
      </c>
      <c r="P121" s="51" t="n">
        <v>46235</v>
      </c>
    </row>
    <row r="122" s="26" customFormat="true" ht="92.25" hidden="false" customHeight="true" outlineLevel="0" collapsed="false">
      <c r="B122" s="64" t="n">
        <f aca="false">B121+1</f>
        <v>9</v>
      </c>
      <c r="C122" s="46" t="s">
        <v>390</v>
      </c>
      <c r="D122" s="46" t="s">
        <v>391</v>
      </c>
      <c r="E122" s="46" t="s">
        <v>97</v>
      </c>
      <c r="F122" s="65" t="s">
        <v>413</v>
      </c>
      <c r="G122" s="46" t="s">
        <v>402</v>
      </c>
      <c r="H122" s="46" t="s">
        <v>77</v>
      </c>
      <c r="I122" s="46" t="s">
        <v>395</v>
      </c>
      <c r="J122" s="48" t="n">
        <v>10000000</v>
      </c>
      <c r="K122" s="48" t="n">
        <v>4000000</v>
      </c>
      <c r="L122" s="46" t="s">
        <v>23</v>
      </c>
      <c r="M122" s="46" t="s">
        <v>414</v>
      </c>
      <c r="N122" s="46" t="s">
        <v>80</v>
      </c>
      <c r="O122" s="50" t="n">
        <v>46204</v>
      </c>
      <c r="P122" s="51" t="n">
        <v>46235</v>
      </c>
    </row>
    <row r="123" s="26" customFormat="true" ht="92.25" hidden="false" customHeight="true" outlineLevel="0" collapsed="false">
      <c r="B123" s="64" t="n">
        <f aca="false">B122+1</f>
        <v>10</v>
      </c>
      <c r="C123" s="46" t="s">
        <v>390</v>
      </c>
      <c r="D123" s="46" t="s">
        <v>391</v>
      </c>
      <c r="E123" s="46" t="s">
        <v>97</v>
      </c>
      <c r="F123" s="65" t="s">
        <v>415</v>
      </c>
      <c r="G123" s="46" t="s">
        <v>402</v>
      </c>
      <c r="H123" s="46" t="s">
        <v>77</v>
      </c>
      <c r="I123" s="46" t="s">
        <v>395</v>
      </c>
      <c r="J123" s="48" t="n">
        <v>46000000</v>
      </c>
      <c r="K123" s="48" t="n">
        <v>10000000</v>
      </c>
      <c r="L123" s="46" t="s">
        <v>23</v>
      </c>
      <c r="M123" s="46" t="s">
        <v>414</v>
      </c>
      <c r="N123" s="46" t="s">
        <v>80</v>
      </c>
      <c r="O123" s="50" t="n">
        <v>46266</v>
      </c>
      <c r="P123" s="51" t="n">
        <v>46296</v>
      </c>
    </row>
    <row r="124" s="26" customFormat="true" ht="92.25" hidden="false" customHeight="true" outlineLevel="0" collapsed="false">
      <c r="B124" s="64" t="n">
        <f aca="false">B123+1</f>
        <v>11</v>
      </c>
      <c r="C124" s="46" t="s">
        <v>390</v>
      </c>
      <c r="D124" s="46" t="s">
        <v>391</v>
      </c>
      <c r="E124" s="46" t="s">
        <v>416</v>
      </c>
      <c r="F124" s="65" t="s">
        <v>417</v>
      </c>
      <c r="G124" s="46" t="s">
        <v>418</v>
      </c>
      <c r="H124" s="46" t="s">
        <v>167</v>
      </c>
      <c r="I124" s="46" t="s">
        <v>395</v>
      </c>
      <c r="J124" s="48" t="n">
        <v>23389152</v>
      </c>
      <c r="K124" s="48" t="n">
        <v>9355661</v>
      </c>
      <c r="L124" s="46" t="s">
        <v>23</v>
      </c>
      <c r="M124" s="46" t="s">
        <v>419</v>
      </c>
      <c r="N124" s="46" t="s">
        <v>80</v>
      </c>
      <c r="O124" s="50" t="n">
        <v>46174</v>
      </c>
      <c r="P124" s="51" t="n">
        <v>46357</v>
      </c>
    </row>
    <row r="125" s="26" customFormat="true" ht="92.25" hidden="false" customHeight="true" outlineLevel="0" collapsed="false">
      <c r="B125" s="64" t="n">
        <f aca="false">B124+1</f>
        <v>12</v>
      </c>
      <c r="C125" s="46" t="s">
        <v>390</v>
      </c>
      <c r="D125" s="46" t="s">
        <v>391</v>
      </c>
      <c r="E125" s="46" t="s">
        <v>416</v>
      </c>
      <c r="F125" s="65" t="s">
        <v>420</v>
      </c>
      <c r="G125" s="46" t="s">
        <v>418</v>
      </c>
      <c r="H125" s="46" t="s">
        <v>167</v>
      </c>
      <c r="I125" s="46" t="s">
        <v>395</v>
      </c>
      <c r="J125" s="48" t="n">
        <v>26148257</v>
      </c>
      <c r="K125" s="48" t="n">
        <v>10459303</v>
      </c>
      <c r="L125" s="46" t="s">
        <v>23</v>
      </c>
      <c r="M125" s="46" t="s">
        <v>419</v>
      </c>
      <c r="N125" s="46" t="s">
        <v>80</v>
      </c>
      <c r="O125" s="50" t="n">
        <v>46097</v>
      </c>
      <c r="P125" s="51" t="n">
        <v>46114</v>
      </c>
    </row>
    <row r="126" s="26" customFormat="true" ht="92.25" hidden="false" customHeight="true" outlineLevel="0" collapsed="false">
      <c r="B126" s="64" t="n">
        <f aca="false">B125+1</f>
        <v>13</v>
      </c>
      <c r="C126" s="46" t="s">
        <v>390</v>
      </c>
      <c r="D126" s="46" t="s">
        <v>391</v>
      </c>
      <c r="E126" s="46" t="s">
        <v>416</v>
      </c>
      <c r="F126" s="65" t="s">
        <v>421</v>
      </c>
      <c r="G126" s="46" t="s">
        <v>418</v>
      </c>
      <c r="H126" s="46" t="s">
        <v>167</v>
      </c>
      <c r="I126" s="46" t="s">
        <v>395</v>
      </c>
      <c r="J126" s="48" t="n">
        <v>20775000</v>
      </c>
      <c r="K126" s="48" t="n">
        <v>8310000</v>
      </c>
      <c r="L126" s="46" t="s">
        <v>23</v>
      </c>
      <c r="M126" s="46" t="s">
        <v>419</v>
      </c>
      <c r="N126" s="46" t="s">
        <v>80</v>
      </c>
      <c r="O126" s="50" t="n">
        <v>46174</v>
      </c>
      <c r="P126" s="51" t="n">
        <v>46357</v>
      </c>
    </row>
    <row r="127" s="26" customFormat="true" ht="92.25" hidden="false" customHeight="true" outlineLevel="0" collapsed="false">
      <c r="B127" s="64" t="n">
        <f aca="false">B126+1</f>
        <v>14</v>
      </c>
      <c r="C127" s="46" t="s">
        <v>410</v>
      </c>
      <c r="D127" s="46" t="s">
        <v>391</v>
      </c>
      <c r="E127" s="46" t="s">
        <v>422</v>
      </c>
      <c r="F127" s="65" t="s">
        <v>423</v>
      </c>
      <c r="G127" s="46" t="s">
        <v>424</v>
      </c>
      <c r="H127" s="46" t="s">
        <v>125</v>
      </c>
      <c r="I127" s="46" t="s">
        <v>395</v>
      </c>
      <c r="J127" s="48" t="n">
        <v>5367000</v>
      </c>
      <c r="K127" s="48" t="n">
        <v>2146800</v>
      </c>
      <c r="L127" s="46" t="s">
        <v>23</v>
      </c>
      <c r="M127" s="46" t="s">
        <v>425</v>
      </c>
      <c r="N127" s="46" t="s">
        <v>80</v>
      </c>
      <c r="O127" s="50" t="n">
        <v>46174</v>
      </c>
      <c r="P127" s="51" t="n">
        <v>46357</v>
      </c>
    </row>
    <row r="128" s="26" customFormat="true" ht="92.25" hidden="false" customHeight="true" outlineLevel="0" collapsed="false">
      <c r="B128" s="64" t="n">
        <f aca="false">B127+1</f>
        <v>15</v>
      </c>
      <c r="C128" s="46" t="s">
        <v>390</v>
      </c>
      <c r="D128" s="46" t="s">
        <v>391</v>
      </c>
      <c r="E128" s="46" t="s">
        <v>416</v>
      </c>
      <c r="F128" s="65" t="s">
        <v>426</v>
      </c>
      <c r="G128" s="46" t="s">
        <v>427</v>
      </c>
      <c r="H128" s="46" t="s">
        <v>175</v>
      </c>
      <c r="I128" s="46" t="s">
        <v>395</v>
      </c>
      <c r="J128" s="48" t="n">
        <v>22740909</v>
      </c>
      <c r="K128" s="48" t="n">
        <v>9096364</v>
      </c>
      <c r="L128" s="46" t="s">
        <v>23</v>
      </c>
      <c r="M128" s="46" t="s">
        <v>428</v>
      </c>
      <c r="N128" s="46" t="s">
        <v>80</v>
      </c>
      <c r="O128" s="50" t="n">
        <v>46113</v>
      </c>
      <c r="P128" s="51" t="n">
        <v>46113</v>
      </c>
    </row>
    <row r="129" s="26" customFormat="true" ht="92.25" hidden="false" customHeight="true" outlineLevel="0" collapsed="false">
      <c r="B129" s="64" t="n">
        <f aca="false">B128+1</f>
        <v>16</v>
      </c>
      <c r="C129" s="46" t="s">
        <v>390</v>
      </c>
      <c r="D129" s="46" t="s">
        <v>391</v>
      </c>
      <c r="E129" s="46" t="s">
        <v>429</v>
      </c>
      <c r="F129" s="65" t="s">
        <v>430</v>
      </c>
      <c r="G129" s="46" t="s">
        <v>431</v>
      </c>
      <c r="H129" s="46" t="s">
        <v>120</v>
      </c>
      <c r="I129" s="46" t="s">
        <v>395</v>
      </c>
      <c r="J129" s="48" t="n">
        <v>60000000</v>
      </c>
      <c r="K129" s="48" t="n">
        <v>54420000</v>
      </c>
      <c r="L129" s="46" t="s">
        <v>23</v>
      </c>
      <c r="M129" s="46" t="s">
        <v>432</v>
      </c>
      <c r="N129" s="46" t="s">
        <v>80</v>
      </c>
      <c r="O129" s="50" t="n">
        <v>46327</v>
      </c>
      <c r="P129" s="51" t="n">
        <v>46328</v>
      </c>
    </row>
    <row r="130" s="26" customFormat="true" ht="92.25" hidden="false" customHeight="true" outlineLevel="0" collapsed="false">
      <c r="B130" s="64" t="n">
        <f aca="false">B129+1</f>
        <v>17</v>
      </c>
      <c r="C130" s="46" t="s">
        <v>390</v>
      </c>
      <c r="D130" s="46" t="s">
        <v>391</v>
      </c>
      <c r="E130" s="46" t="s">
        <v>433</v>
      </c>
      <c r="F130" s="65" t="s">
        <v>434</v>
      </c>
      <c r="G130" s="46" t="s">
        <v>435</v>
      </c>
      <c r="H130" s="46" t="s">
        <v>162</v>
      </c>
      <c r="I130" s="46" t="s">
        <v>395</v>
      </c>
      <c r="J130" s="48" t="n">
        <v>25000000</v>
      </c>
      <c r="K130" s="48" t="n">
        <v>10000000</v>
      </c>
      <c r="L130" s="46" t="s">
        <v>23</v>
      </c>
      <c r="M130" s="46" t="s">
        <v>436</v>
      </c>
      <c r="N130" s="46" t="s">
        <v>96</v>
      </c>
      <c r="O130" s="50" t="n">
        <v>46327</v>
      </c>
      <c r="P130" s="51" t="n">
        <v>46328</v>
      </c>
    </row>
    <row r="131" s="26" customFormat="true" ht="92.25" hidden="false" customHeight="true" outlineLevel="0" collapsed="false">
      <c r="B131" s="64" t="n">
        <f aca="false">B130+1</f>
        <v>18</v>
      </c>
      <c r="C131" s="46" t="s">
        <v>390</v>
      </c>
      <c r="D131" s="46" t="s">
        <v>391</v>
      </c>
      <c r="E131" s="46" t="s">
        <v>437</v>
      </c>
      <c r="F131" s="65" t="s">
        <v>438</v>
      </c>
      <c r="G131" s="46" t="s">
        <v>439</v>
      </c>
      <c r="H131" s="46" t="s">
        <v>440</v>
      </c>
      <c r="I131" s="46" t="s">
        <v>395</v>
      </c>
      <c r="J131" s="48" t="n">
        <v>55000000</v>
      </c>
      <c r="K131" s="48" t="n">
        <v>27900000</v>
      </c>
      <c r="L131" s="46" t="s">
        <v>23</v>
      </c>
      <c r="M131" s="46" t="s">
        <v>441</v>
      </c>
      <c r="N131" s="46" t="s">
        <v>96</v>
      </c>
      <c r="O131" s="50" t="n">
        <v>46357</v>
      </c>
      <c r="P131" s="51" t="n">
        <v>46358</v>
      </c>
    </row>
    <row r="132" s="26" customFormat="true" ht="92.25" hidden="false" customHeight="true" outlineLevel="0" collapsed="false">
      <c r="A132" s="16"/>
      <c r="B132" s="55" t="n">
        <v>18</v>
      </c>
      <c r="C132" s="56" t="s">
        <v>390</v>
      </c>
      <c r="D132" s="56" t="s">
        <v>391</v>
      </c>
      <c r="E132" s="56" t="s">
        <v>442</v>
      </c>
      <c r="F132" s="57"/>
      <c r="G132" s="56"/>
      <c r="H132" s="56"/>
      <c r="I132" s="56"/>
      <c r="J132" s="58" t="n">
        <f aca="false">SUM(J114:J131)</f>
        <v>539623535.5</v>
      </c>
      <c r="K132" s="58" t="n">
        <f aca="false">SUM(K114:K131)</f>
        <v>243769415</v>
      </c>
      <c r="L132" s="56"/>
      <c r="M132" s="56"/>
      <c r="N132" s="56"/>
      <c r="O132" s="59"/>
      <c r="P132" s="60"/>
      <c r="Q132" s="16"/>
      <c r="R132" s="16"/>
      <c r="S132" s="16"/>
      <c r="T132" s="16"/>
      <c r="U132" s="16"/>
      <c r="V132" s="16"/>
    </row>
    <row r="133" s="26" customFormat="true" ht="92.25" hidden="false" customHeight="true" outlineLevel="0" collapsed="false">
      <c r="B133" s="64" t="n">
        <v>1</v>
      </c>
      <c r="C133" s="71" t="s">
        <v>443</v>
      </c>
      <c r="D133" s="72" t="s">
        <v>444</v>
      </c>
      <c r="E133" s="71" t="s">
        <v>445</v>
      </c>
      <c r="F133" s="73" t="s">
        <v>446</v>
      </c>
      <c r="G133" s="71" t="s">
        <v>34</v>
      </c>
      <c r="H133" s="36" t="s">
        <v>447</v>
      </c>
      <c r="I133" s="74" t="s">
        <v>448</v>
      </c>
      <c r="J133" s="75" t="n">
        <v>21000000</v>
      </c>
      <c r="K133" s="75" t="n">
        <v>17850000</v>
      </c>
      <c r="L133" s="76" t="s">
        <v>449</v>
      </c>
      <c r="M133" s="77" t="s">
        <v>450</v>
      </c>
      <c r="N133" s="71" t="s">
        <v>451</v>
      </c>
      <c r="O133" s="33" t="n">
        <v>46052</v>
      </c>
      <c r="P133" s="41" t="n">
        <v>46233</v>
      </c>
    </row>
    <row r="134" s="16" customFormat="true" ht="92.25" hidden="false" customHeight="true" outlineLevel="0" collapsed="false">
      <c r="A134" s="26"/>
      <c r="B134" s="64" t="n">
        <f aca="false">B133+1</f>
        <v>2</v>
      </c>
      <c r="C134" s="71" t="s">
        <v>443</v>
      </c>
      <c r="D134" s="72" t="s">
        <v>444</v>
      </c>
      <c r="E134" s="71" t="s">
        <v>445</v>
      </c>
      <c r="F134" s="73" t="s">
        <v>452</v>
      </c>
      <c r="G134" s="71" t="s">
        <v>34</v>
      </c>
      <c r="H134" s="36" t="s">
        <v>447</v>
      </c>
      <c r="I134" s="74" t="s">
        <v>453</v>
      </c>
      <c r="J134" s="75" t="n">
        <v>13650000</v>
      </c>
      <c r="K134" s="75" t="n">
        <v>11602500</v>
      </c>
      <c r="L134" s="76" t="s">
        <v>449</v>
      </c>
      <c r="M134" s="77" t="s">
        <v>450</v>
      </c>
      <c r="N134" s="71" t="s">
        <v>451</v>
      </c>
      <c r="O134" s="33" t="n">
        <v>46052</v>
      </c>
      <c r="P134" s="41" t="n">
        <v>46233</v>
      </c>
      <c r="Q134" s="26"/>
      <c r="R134" s="26"/>
      <c r="S134" s="26"/>
      <c r="T134" s="26"/>
      <c r="U134" s="26"/>
      <c r="V134" s="26"/>
    </row>
    <row r="135" s="26" customFormat="true" ht="92.25" hidden="false" customHeight="true" outlineLevel="0" collapsed="false">
      <c r="B135" s="64" t="n">
        <f aca="false">B134+1</f>
        <v>3</v>
      </c>
      <c r="C135" s="71" t="s">
        <v>443</v>
      </c>
      <c r="D135" s="72" t="s">
        <v>444</v>
      </c>
      <c r="E135" s="71" t="s">
        <v>445</v>
      </c>
      <c r="F135" s="73" t="s">
        <v>454</v>
      </c>
      <c r="G135" s="71" t="s">
        <v>34</v>
      </c>
      <c r="H135" s="36" t="s">
        <v>447</v>
      </c>
      <c r="I135" s="74" t="s">
        <v>453</v>
      </c>
      <c r="J135" s="75" t="n">
        <v>7350000</v>
      </c>
      <c r="K135" s="75" t="n">
        <v>6247500</v>
      </c>
      <c r="L135" s="76" t="s">
        <v>449</v>
      </c>
      <c r="M135" s="77" t="s">
        <v>450</v>
      </c>
      <c r="N135" s="71" t="s">
        <v>451</v>
      </c>
      <c r="O135" s="33" t="n">
        <v>46052</v>
      </c>
      <c r="P135" s="41" t="n">
        <v>46233</v>
      </c>
    </row>
    <row r="136" s="26" customFormat="true" ht="92.25" hidden="false" customHeight="true" outlineLevel="0" collapsed="false">
      <c r="B136" s="64" t="n">
        <f aca="false">B135+1</f>
        <v>4</v>
      </c>
      <c r="C136" s="71" t="s">
        <v>443</v>
      </c>
      <c r="D136" s="72" t="s">
        <v>444</v>
      </c>
      <c r="E136" s="71" t="s">
        <v>445</v>
      </c>
      <c r="F136" s="73" t="s">
        <v>455</v>
      </c>
      <c r="G136" s="71" t="s">
        <v>34</v>
      </c>
      <c r="H136" s="36" t="s">
        <v>447</v>
      </c>
      <c r="I136" s="74" t="s">
        <v>456</v>
      </c>
      <c r="J136" s="75" t="n">
        <v>21000000</v>
      </c>
      <c r="K136" s="75" t="n">
        <v>17850000</v>
      </c>
      <c r="L136" s="76" t="s">
        <v>449</v>
      </c>
      <c r="M136" s="77" t="s">
        <v>450</v>
      </c>
      <c r="N136" s="71" t="s">
        <v>451</v>
      </c>
      <c r="O136" s="33" t="n">
        <v>46052</v>
      </c>
      <c r="P136" s="41" t="n">
        <v>46233</v>
      </c>
    </row>
    <row r="137" s="26" customFormat="true" ht="92.25" hidden="false" customHeight="true" outlineLevel="0" collapsed="false">
      <c r="B137" s="64" t="n">
        <f aca="false">B136+1</f>
        <v>5</v>
      </c>
      <c r="C137" s="43" t="s">
        <v>443</v>
      </c>
      <c r="D137" s="78" t="s">
        <v>444</v>
      </c>
      <c r="E137" s="43" t="s">
        <v>445</v>
      </c>
      <c r="F137" s="45" t="s">
        <v>457</v>
      </c>
      <c r="G137" s="43" t="s">
        <v>34</v>
      </c>
      <c r="H137" s="46" t="s">
        <v>447</v>
      </c>
      <c r="I137" s="63" t="s">
        <v>137</v>
      </c>
      <c r="J137" s="79" t="n">
        <v>10500000</v>
      </c>
      <c r="K137" s="79" t="n">
        <v>8925000</v>
      </c>
      <c r="L137" s="80" t="s">
        <v>449</v>
      </c>
      <c r="M137" s="81" t="s">
        <v>450</v>
      </c>
      <c r="N137" s="43" t="s">
        <v>451</v>
      </c>
      <c r="O137" s="50" t="n">
        <v>46052</v>
      </c>
      <c r="P137" s="51" t="n">
        <v>46233</v>
      </c>
    </row>
    <row r="138" s="26" customFormat="true" ht="92.25" hidden="false" customHeight="true" outlineLevel="0" collapsed="false">
      <c r="B138" s="64" t="n">
        <f aca="false">B137+1</f>
        <v>6</v>
      </c>
      <c r="C138" s="43" t="s">
        <v>443</v>
      </c>
      <c r="D138" s="78" t="s">
        <v>444</v>
      </c>
      <c r="E138" s="43" t="s">
        <v>445</v>
      </c>
      <c r="F138" s="45" t="s">
        <v>458</v>
      </c>
      <c r="G138" s="43" t="s">
        <v>34</v>
      </c>
      <c r="H138" s="46" t="s">
        <v>447</v>
      </c>
      <c r="I138" s="63" t="s">
        <v>459</v>
      </c>
      <c r="J138" s="79" t="n">
        <v>10500000</v>
      </c>
      <c r="K138" s="79" t="n">
        <v>8925000</v>
      </c>
      <c r="L138" s="80" t="s">
        <v>449</v>
      </c>
      <c r="M138" s="81" t="s">
        <v>450</v>
      </c>
      <c r="N138" s="43" t="s">
        <v>451</v>
      </c>
      <c r="O138" s="50" t="n">
        <v>46052</v>
      </c>
      <c r="P138" s="51" t="n">
        <v>46233</v>
      </c>
    </row>
    <row r="139" s="26" customFormat="true" ht="92.25" hidden="false" customHeight="true" outlineLevel="0" collapsed="false">
      <c r="B139" s="64" t="n">
        <f aca="false">B138+1</f>
        <v>7</v>
      </c>
      <c r="C139" s="43" t="s">
        <v>443</v>
      </c>
      <c r="D139" s="78" t="s">
        <v>444</v>
      </c>
      <c r="E139" s="43" t="s">
        <v>445</v>
      </c>
      <c r="F139" s="45" t="s">
        <v>460</v>
      </c>
      <c r="G139" s="43" t="s">
        <v>34</v>
      </c>
      <c r="H139" s="46" t="s">
        <v>447</v>
      </c>
      <c r="I139" s="63" t="s">
        <v>461</v>
      </c>
      <c r="J139" s="79" t="n">
        <v>14000000</v>
      </c>
      <c r="K139" s="79" t="n">
        <v>11900000</v>
      </c>
      <c r="L139" s="80" t="s">
        <v>449</v>
      </c>
      <c r="M139" s="81" t="s">
        <v>450</v>
      </c>
      <c r="N139" s="43" t="s">
        <v>451</v>
      </c>
      <c r="O139" s="50" t="n">
        <v>46052</v>
      </c>
      <c r="P139" s="82" t="n">
        <v>46233</v>
      </c>
    </row>
    <row r="140" s="26" customFormat="true" ht="92.25" hidden="false" customHeight="true" outlineLevel="0" collapsed="false">
      <c r="B140" s="64" t="n">
        <f aca="false">B139+1</f>
        <v>8</v>
      </c>
      <c r="C140" s="43" t="s">
        <v>443</v>
      </c>
      <c r="D140" s="78" t="s">
        <v>444</v>
      </c>
      <c r="E140" s="43" t="s">
        <v>445</v>
      </c>
      <c r="F140" s="45" t="s">
        <v>462</v>
      </c>
      <c r="G140" s="43" t="s">
        <v>463</v>
      </c>
      <c r="H140" s="46" t="s">
        <v>447</v>
      </c>
      <c r="I140" s="63" t="s">
        <v>448</v>
      </c>
      <c r="J140" s="79" t="n">
        <v>3326573</v>
      </c>
      <c r="K140" s="79" t="n">
        <v>2827587</v>
      </c>
      <c r="L140" s="80" t="s">
        <v>449</v>
      </c>
      <c r="M140" s="81" t="s">
        <v>464</v>
      </c>
      <c r="N140" s="43" t="s">
        <v>465</v>
      </c>
      <c r="O140" s="50" t="n">
        <v>46059</v>
      </c>
      <c r="P140" s="82" t="n">
        <v>46241</v>
      </c>
    </row>
    <row r="141" s="26" customFormat="true" ht="92.25" hidden="false" customHeight="true" outlineLevel="0" collapsed="false">
      <c r="B141" s="64" t="n">
        <f aca="false">B140+1</f>
        <v>9</v>
      </c>
      <c r="C141" s="43" t="s">
        <v>443</v>
      </c>
      <c r="D141" s="78" t="s">
        <v>444</v>
      </c>
      <c r="E141" s="43" t="s">
        <v>445</v>
      </c>
      <c r="F141" s="45" t="s">
        <v>466</v>
      </c>
      <c r="G141" s="43" t="s">
        <v>463</v>
      </c>
      <c r="H141" s="46" t="s">
        <v>447</v>
      </c>
      <c r="I141" s="63" t="s">
        <v>456</v>
      </c>
      <c r="J141" s="79" t="n">
        <v>3111538</v>
      </c>
      <c r="K141" s="79" t="n">
        <v>2644807</v>
      </c>
      <c r="L141" s="80" t="s">
        <v>449</v>
      </c>
      <c r="M141" s="81" t="s">
        <v>464</v>
      </c>
      <c r="N141" s="43" t="s">
        <v>465</v>
      </c>
      <c r="O141" s="50" t="n">
        <v>46059</v>
      </c>
      <c r="P141" s="82" t="n">
        <v>46241</v>
      </c>
    </row>
    <row r="142" s="26" customFormat="true" ht="92.25" hidden="false" customHeight="true" outlineLevel="0" collapsed="false">
      <c r="B142" s="64" t="n">
        <f aca="false">B141+1</f>
        <v>10</v>
      </c>
      <c r="C142" s="43" t="s">
        <v>443</v>
      </c>
      <c r="D142" s="78" t="s">
        <v>444</v>
      </c>
      <c r="E142" s="43" t="s">
        <v>445</v>
      </c>
      <c r="F142" s="45" t="s">
        <v>467</v>
      </c>
      <c r="G142" s="43" t="s">
        <v>463</v>
      </c>
      <c r="H142" s="46" t="s">
        <v>447</v>
      </c>
      <c r="I142" s="63" t="s">
        <v>137</v>
      </c>
      <c r="J142" s="79" t="n">
        <v>5642262</v>
      </c>
      <c r="K142" s="79" t="n">
        <v>4795923</v>
      </c>
      <c r="L142" s="80" t="s">
        <v>449</v>
      </c>
      <c r="M142" s="81" t="s">
        <v>464</v>
      </c>
      <c r="N142" s="43" t="s">
        <v>465</v>
      </c>
      <c r="O142" s="50" t="n">
        <v>46059</v>
      </c>
      <c r="P142" s="82" t="n">
        <v>46241</v>
      </c>
    </row>
    <row r="143" s="26" customFormat="true" ht="92.25" hidden="false" customHeight="true" outlineLevel="0" collapsed="false">
      <c r="B143" s="64" t="n">
        <f aca="false">B142+1</f>
        <v>11</v>
      </c>
      <c r="C143" s="43" t="s">
        <v>443</v>
      </c>
      <c r="D143" s="78" t="s">
        <v>444</v>
      </c>
      <c r="E143" s="43" t="s">
        <v>445</v>
      </c>
      <c r="F143" s="45" t="s">
        <v>468</v>
      </c>
      <c r="G143" s="43" t="s">
        <v>463</v>
      </c>
      <c r="H143" s="46" t="s">
        <v>447</v>
      </c>
      <c r="I143" s="63" t="s">
        <v>459</v>
      </c>
      <c r="J143" s="79" t="n">
        <v>6968358</v>
      </c>
      <c r="K143" s="79" t="n">
        <v>5923104</v>
      </c>
      <c r="L143" s="80" t="s">
        <v>449</v>
      </c>
      <c r="M143" s="81" t="s">
        <v>464</v>
      </c>
      <c r="N143" s="43" t="s">
        <v>465</v>
      </c>
      <c r="O143" s="50" t="n">
        <v>46059</v>
      </c>
      <c r="P143" s="82" t="n">
        <v>46241</v>
      </c>
    </row>
    <row r="144" s="26" customFormat="true" ht="92.25" hidden="false" customHeight="true" outlineLevel="0" collapsed="false">
      <c r="B144" s="64" t="n">
        <f aca="false">B143+1</f>
        <v>12</v>
      </c>
      <c r="C144" s="43" t="s">
        <v>443</v>
      </c>
      <c r="D144" s="78" t="s">
        <v>444</v>
      </c>
      <c r="E144" s="43" t="s">
        <v>445</v>
      </c>
      <c r="F144" s="45" t="s">
        <v>469</v>
      </c>
      <c r="G144" s="43" t="s">
        <v>463</v>
      </c>
      <c r="H144" s="46" t="s">
        <v>447</v>
      </c>
      <c r="I144" s="63" t="s">
        <v>461</v>
      </c>
      <c r="J144" s="79" t="n">
        <v>5593583</v>
      </c>
      <c r="K144" s="79" t="n">
        <v>4754546</v>
      </c>
      <c r="L144" s="80" t="s">
        <v>449</v>
      </c>
      <c r="M144" s="81" t="s">
        <v>464</v>
      </c>
      <c r="N144" s="43" t="s">
        <v>465</v>
      </c>
      <c r="O144" s="50" t="n">
        <v>46059</v>
      </c>
      <c r="P144" s="82" t="n">
        <v>46241</v>
      </c>
    </row>
    <row r="145" s="26" customFormat="true" ht="92.25" hidden="false" customHeight="true" outlineLevel="0" collapsed="false">
      <c r="B145" s="64" t="n">
        <f aca="false">B144+1</f>
        <v>13</v>
      </c>
      <c r="C145" s="43" t="s">
        <v>443</v>
      </c>
      <c r="D145" s="78" t="s">
        <v>444</v>
      </c>
      <c r="E145" s="43" t="s">
        <v>445</v>
      </c>
      <c r="F145" s="45" t="s">
        <v>470</v>
      </c>
      <c r="G145" s="43" t="s">
        <v>471</v>
      </c>
      <c r="H145" s="46" t="s">
        <v>447</v>
      </c>
      <c r="I145" s="63" t="s">
        <v>448</v>
      </c>
      <c r="J145" s="79" t="n">
        <v>9000000</v>
      </c>
      <c r="K145" s="79" t="n">
        <v>7650000</v>
      </c>
      <c r="L145" s="80" t="s">
        <v>449</v>
      </c>
      <c r="M145" s="81" t="s">
        <v>472</v>
      </c>
      <c r="N145" s="43" t="s">
        <v>465</v>
      </c>
      <c r="O145" s="50" t="n">
        <v>46050</v>
      </c>
      <c r="P145" s="51" t="n">
        <v>46083</v>
      </c>
    </row>
    <row r="146" s="26" customFormat="true" ht="92.25" hidden="false" customHeight="true" outlineLevel="0" collapsed="false">
      <c r="B146" s="64" t="n">
        <f aca="false">B145+1</f>
        <v>14</v>
      </c>
      <c r="C146" s="43" t="s">
        <v>443</v>
      </c>
      <c r="D146" s="78" t="s">
        <v>444</v>
      </c>
      <c r="E146" s="43" t="s">
        <v>445</v>
      </c>
      <c r="F146" s="45" t="s">
        <v>473</v>
      </c>
      <c r="G146" s="43" t="s">
        <v>471</v>
      </c>
      <c r="H146" s="46" t="s">
        <v>447</v>
      </c>
      <c r="I146" s="63" t="s">
        <v>453</v>
      </c>
      <c r="J146" s="79" t="n">
        <v>4225675</v>
      </c>
      <c r="K146" s="79" t="n">
        <v>3591823.75</v>
      </c>
      <c r="L146" s="80" t="s">
        <v>449</v>
      </c>
      <c r="M146" s="81" t="s">
        <v>472</v>
      </c>
      <c r="N146" s="43" t="s">
        <v>465</v>
      </c>
      <c r="O146" s="50" t="n">
        <v>46050</v>
      </c>
      <c r="P146" s="82" t="n">
        <v>46083</v>
      </c>
    </row>
    <row r="147" s="26" customFormat="true" ht="92.25" hidden="false" customHeight="true" outlineLevel="0" collapsed="false">
      <c r="B147" s="64" t="n">
        <f aca="false">B146+1</f>
        <v>15</v>
      </c>
      <c r="C147" s="43" t="s">
        <v>443</v>
      </c>
      <c r="D147" s="78" t="s">
        <v>444</v>
      </c>
      <c r="E147" s="43" t="s">
        <v>445</v>
      </c>
      <c r="F147" s="45" t="s">
        <v>474</v>
      </c>
      <c r="G147" s="43" t="s">
        <v>471</v>
      </c>
      <c r="H147" s="46" t="s">
        <v>447</v>
      </c>
      <c r="I147" s="63" t="s">
        <v>453</v>
      </c>
      <c r="J147" s="79" t="n">
        <v>7847682</v>
      </c>
      <c r="K147" s="79" t="n">
        <v>6670529.7</v>
      </c>
      <c r="L147" s="80" t="s">
        <v>449</v>
      </c>
      <c r="M147" s="81" t="s">
        <v>472</v>
      </c>
      <c r="N147" s="43" t="s">
        <v>465</v>
      </c>
      <c r="O147" s="50" t="n">
        <v>46050</v>
      </c>
      <c r="P147" s="51" t="n">
        <v>46083</v>
      </c>
    </row>
    <row r="148" s="26" customFormat="true" ht="92.25" hidden="false" customHeight="true" outlineLevel="0" collapsed="false">
      <c r="B148" s="64" t="n">
        <f aca="false">B147+1</f>
        <v>16</v>
      </c>
      <c r="C148" s="43" t="s">
        <v>443</v>
      </c>
      <c r="D148" s="78" t="s">
        <v>444</v>
      </c>
      <c r="E148" s="43" t="s">
        <v>445</v>
      </c>
      <c r="F148" s="45" t="s">
        <v>466</v>
      </c>
      <c r="G148" s="43" t="s">
        <v>471</v>
      </c>
      <c r="H148" s="46" t="s">
        <v>447</v>
      </c>
      <c r="I148" s="63" t="s">
        <v>456</v>
      </c>
      <c r="J148" s="79" t="n">
        <v>6000000</v>
      </c>
      <c r="K148" s="79" t="n">
        <v>5100000</v>
      </c>
      <c r="L148" s="80" t="s">
        <v>449</v>
      </c>
      <c r="M148" s="81" t="s">
        <v>472</v>
      </c>
      <c r="N148" s="43" t="s">
        <v>465</v>
      </c>
      <c r="O148" s="50" t="n">
        <v>46050</v>
      </c>
      <c r="P148" s="82" t="n">
        <v>46083</v>
      </c>
    </row>
    <row r="149" s="26" customFormat="true" ht="92.25" hidden="false" customHeight="true" outlineLevel="0" collapsed="false">
      <c r="B149" s="64" t="n">
        <f aca="false">B148+1</f>
        <v>17</v>
      </c>
      <c r="C149" s="43" t="s">
        <v>443</v>
      </c>
      <c r="D149" s="78" t="s">
        <v>444</v>
      </c>
      <c r="E149" s="43" t="s">
        <v>475</v>
      </c>
      <c r="F149" s="45" t="s">
        <v>476</v>
      </c>
      <c r="G149" s="43" t="s">
        <v>477</v>
      </c>
      <c r="H149" s="46" t="s">
        <v>447</v>
      </c>
      <c r="I149" s="63" t="s">
        <v>448</v>
      </c>
      <c r="J149" s="79" t="s">
        <v>478</v>
      </c>
      <c r="K149" s="79" t="s">
        <v>479</v>
      </c>
      <c r="L149" s="80" t="s">
        <v>449</v>
      </c>
      <c r="M149" s="81" t="s">
        <v>480</v>
      </c>
      <c r="N149" s="43" t="s">
        <v>465</v>
      </c>
      <c r="O149" s="50" t="n">
        <v>46084</v>
      </c>
      <c r="P149" s="51" t="n">
        <v>46206</v>
      </c>
    </row>
    <row r="150" s="26" customFormat="true" ht="92.25" hidden="false" customHeight="true" outlineLevel="0" collapsed="false">
      <c r="B150" s="64" t="n">
        <f aca="false">B149+1</f>
        <v>18</v>
      </c>
      <c r="C150" s="43" t="s">
        <v>443</v>
      </c>
      <c r="D150" s="78" t="s">
        <v>444</v>
      </c>
      <c r="E150" s="43" t="s">
        <v>475</v>
      </c>
      <c r="F150" s="45" t="s">
        <v>481</v>
      </c>
      <c r="G150" s="43" t="s">
        <v>477</v>
      </c>
      <c r="H150" s="46" t="s">
        <v>447</v>
      </c>
      <c r="I150" s="63" t="s">
        <v>482</v>
      </c>
      <c r="J150" s="79" t="n">
        <v>2380412</v>
      </c>
      <c r="K150" s="79" t="n">
        <v>2023350.2</v>
      </c>
      <c r="L150" s="80" t="s">
        <v>449</v>
      </c>
      <c r="M150" s="81" t="s">
        <v>480</v>
      </c>
      <c r="N150" s="43" t="s">
        <v>465</v>
      </c>
      <c r="O150" s="50" t="n">
        <v>46084</v>
      </c>
      <c r="P150" s="51" t="n">
        <v>46206</v>
      </c>
    </row>
    <row r="151" s="26" customFormat="true" ht="92.25" hidden="false" customHeight="true" outlineLevel="0" collapsed="false">
      <c r="B151" s="64" t="n">
        <f aca="false">B150+1</f>
        <v>19</v>
      </c>
      <c r="C151" s="43" t="s">
        <v>443</v>
      </c>
      <c r="D151" s="78" t="s">
        <v>444</v>
      </c>
      <c r="E151" s="43" t="s">
        <v>475</v>
      </c>
      <c r="F151" s="45" t="s">
        <v>483</v>
      </c>
      <c r="G151" s="43" t="s">
        <v>477</v>
      </c>
      <c r="H151" s="46" t="s">
        <v>447</v>
      </c>
      <c r="I151" s="63" t="s">
        <v>484</v>
      </c>
      <c r="J151" s="79" t="n">
        <v>1282722</v>
      </c>
      <c r="K151" s="79" t="n">
        <v>1090313.7</v>
      </c>
      <c r="L151" s="80" t="s">
        <v>449</v>
      </c>
      <c r="M151" s="81" t="s">
        <v>480</v>
      </c>
      <c r="N151" s="43" t="s">
        <v>465</v>
      </c>
      <c r="O151" s="50" t="n">
        <v>46084</v>
      </c>
      <c r="P151" s="51" t="n">
        <v>46206</v>
      </c>
    </row>
    <row r="152" s="26" customFormat="true" ht="92.25" hidden="false" customHeight="true" outlineLevel="0" collapsed="false">
      <c r="B152" s="64" t="n">
        <f aca="false">B151+1</f>
        <v>20</v>
      </c>
      <c r="C152" s="43" t="s">
        <v>443</v>
      </c>
      <c r="D152" s="78" t="s">
        <v>444</v>
      </c>
      <c r="E152" s="43" t="s">
        <v>475</v>
      </c>
      <c r="F152" s="45" t="s">
        <v>485</v>
      </c>
      <c r="G152" s="43" t="s">
        <v>477</v>
      </c>
      <c r="H152" s="46" t="s">
        <v>447</v>
      </c>
      <c r="I152" s="63" t="s">
        <v>456</v>
      </c>
      <c r="J152" s="79" t="n">
        <v>3106652</v>
      </c>
      <c r="K152" s="79" t="s">
        <v>486</v>
      </c>
      <c r="L152" s="80" t="s">
        <v>449</v>
      </c>
      <c r="M152" s="81" t="s">
        <v>480</v>
      </c>
      <c r="N152" s="43" t="s">
        <v>465</v>
      </c>
      <c r="O152" s="50" t="n">
        <v>46084</v>
      </c>
      <c r="P152" s="51" t="n">
        <v>46206</v>
      </c>
    </row>
    <row r="153" s="26" customFormat="true" ht="92.25" hidden="false" customHeight="true" outlineLevel="0" collapsed="false">
      <c r="B153" s="64" t="n">
        <f aca="false">B152+1</f>
        <v>21</v>
      </c>
      <c r="C153" s="43" t="s">
        <v>443</v>
      </c>
      <c r="D153" s="78" t="s">
        <v>444</v>
      </c>
      <c r="E153" s="43" t="s">
        <v>475</v>
      </c>
      <c r="F153" s="45" t="s">
        <v>487</v>
      </c>
      <c r="G153" s="43" t="s">
        <v>477</v>
      </c>
      <c r="H153" s="46" t="s">
        <v>447</v>
      </c>
      <c r="I153" s="63" t="s">
        <v>137</v>
      </c>
      <c r="J153" s="79" t="s">
        <v>488</v>
      </c>
      <c r="K153" s="79" t="s">
        <v>489</v>
      </c>
      <c r="L153" s="80" t="s">
        <v>449</v>
      </c>
      <c r="M153" s="81" t="s">
        <v>480</v>
      </c>
      <c r="N153" s="43" t="s">
        <v>465</v>
      </c>
      <c r="O153" s="50" t="n">
        <v>46084</v>
      </c>
      <c r="P153" s="51" t="n">
        <v>46206</v>
      </c>
    </row>
    <row r="154" s="26" customFormat="true" ht="92.25" hidden="false" customHeight="true" outlineLevel="0" collapsed="false">
      <c r="B154" s="64" t="n">
        <f aca="false">B153+1</f>
        <v>22</v>
      </c>
      <c r="C154" s="43" t="s">
        <v>443</v>
      </c>
      <c r="D154" s="78" t="s">
        <v>444</v>
      </c>
      <c r="E154" s="43" t="s">
        <v>475</v>
      </c>
      <c r="F154" s="45" t="s">
        <v>490</v>
      </c>
      <c r="G154" s="43" t="s">
        <v>477</v>
      </c>
      <c r="H154" s="46" t="s">
        <v>447</v>
      </c>
      <c r="I154" s="63" t="s">
        <v>459</v>
      </c>
      <c r="J154" s="79" t="s">
        <v>491</v>
      </c>
      <c r="K154" s="79" t="s">
        <v>492</v>
      </c>
      <c r="L154" s="80" t="s">
        <v>449</v>
      </c>
      <c r="M154" s="81" t="s">
        <v>480</v>
      </c>
      <c r="N154" s="43" t="s">
        <v>465</v>
      </c>
      <c r="O154" s="50" t="n">
        <v>46084</v>
      </c>
      <c r="P154" s="51" t="n">
        <v>46206</v>
      </c>
    </row>
    <row r="155" s="26" customFormat="true" ht="92.25" hidden="false" customHeight="true" outlineLevel="0" collapsed="false">
      <c r="B155" s="64" t="n">
        <f aca="false">B154+1</f>
        <v>23</v>
      </c>
      <c r="C155" s="43" t="s">
        <v>443</v>
      </c>
      <c r="D155" s="78" t="s">
        <v>444</v>
      </c>
      <c r="E155" s="43" t="s">
        <v>475</v>
      </c>
      <c r="F155" s="45" t="s">
        <v>493</v>
      </c>
      <c r="G155" s="43" t="s">
        <v>477</v>
      </c>
      <c r="H155" s="46" t="s">
        <v>447</v>
      </c>
      <c r="I155" s="63" t="s">
        <v>461</v>
      </c>
      <c r="J155" s="79" t="s">
        <v>494</v>
      </c>
      <c r="K155" s="79" t="s">
        <v>495</v>
      </c>
      <c r="L155" s="80" t="s">
        <v>449</v>
      </c>
      <c r="M155" s="81" t="s">
        <v>480</v>
      </c>
      <c r="N155" s="43" t="s">
        <v>465</v>
      </c>
      <c r="O155" s="50" t="n">
        <v>46084</v>
      </c>
      <c r="P155" s="51" t="n">
        <v>46206</v>
      </c>
    </row>
    <row r="156" s="26" customFormat="true" ht="92.25" hidden="false" customHeight="true" outlineLevel="0" collapsed="false">
      <c r="B156" s="64" t="n">
        <f aca="false">B155+1</f>
        <v>24</v>
      </c>
      <c r="C156" s="43" t="s">
        <v>443</v>
      </c>
      <c r="D156" s="78" t="s">
        <v>444</v>
      </c>
      <c r="E156" s="46" t="s">
        <v>496</v>
      </c>
      <c r="F156" s="45" t="s">
        <v>497</v>
      </c>
      <c r="G156" s="43" t="s">
        <v>498</v>
      </c>
      <c r="H156" s="46" t="s">
        <v>447</v>
      </c>
      <c r="I156" s="63" t="s">
        <v>448</v>
      </c>
      <c r="J156" s="79" t="s">
        <v>499</v>
      </c>
      <c r="K156" s="79" t="s">
        <v>500</v>
      </c>
      <c r="L156" s="80" t="s">
        <v>449</v>
      </c>
      <c r="M156" s="81" t="s">
        <v>450</v>
      </c>
      <c r="N156" s="43" t="s">
        <v>465</v>
      </c>
      <c r="O156" s="50" t="n">
        <v>46078</v>
      </c>
      <c r="P156" s="51" t="n">
        <v>46261</v>
      </c>
    </row>
    <row r="157" s="26" customFormat="true" ht="92.25" hidden="false" customHeight="true" outlineLevel="0" collapsed="false">
      <c r="B157" s="64" t="n">
        <f aca="false">B156+1</f>
        <v>25</v>
      </c>
      <c r="C157" s="43" t="s">
        <v>443</v>
      </c>
      <c r="D157" s="78" t="s">
        <v>444</v>
      </c>
      <c r="E157" s="46" t="s">
        <v>496</v>
      </c>
      <c r="F157" s="45" t="s">
        <v>501</v>
      </c>
      <c r="G157" s="43" t="s">
        <v>498</v>
      </c>
      <c r="H157" s="46" t="s">
        <v>447</v>
      </c>
      <c r="I157" s="63" t="s">
        <v>482</v>
      </c>
      <c r="J157" s="79" t="n">
        <v>23687441</v>
      </c>
      <c r="K157" s="79" t="n">
        <v>20134324</v>
      </c>
      <c r="L157" s="80" t="s">
        <v>449</v>
      </c>
      <c r="M157" s="81" t="s">
        <v>450</v>
      </c>
      <c r="N157" s="43" t="s">
        <v>465</v>
      </c>
      <c r="O157" s="50" t="n">
        <v>46078</v>
      </c>
      <c r="P157" s="51" t="n">
        <v>46261</v>
      </c>
    </row>
    <row r="158" s="26" customFormat="true" ht="92.25" hidden="false" customHeight="true" outlineLevel="0" collapsed="false">
      <c r="B158" s="64" t="n">
        <f aca="false">B157+1</f>
        <v>26</v>
      </c>
      <c r="C158" s="43" t="s">
        <v>443</v>
      </c>
      <c r="D158" s="78" t="s">
        <v>444</v>
      </c>
      <c r="E158" s="43" t="s">
        <v>496</v>
      </c>
      <c r="F158" s="45" t="s">
        <v>502</v>
      </c>
      <c r="G158" s="43" t="s">
        <v>498</v>
      </c>
      <c r="H158" s="46" t="s">
        <v>447</v>
      </c>
      <c r="I158" s="63" t="s">
        <v>482</v>
      </c>
      <c r="J158" s="79" t="n">
        <v>12754775</v>
      </c>
      <c r="K158" s="79" t="n">
        <v>10841558</v>
      </c>
      <c r="L158" s="80" t="s">
        <v>449</v>
      </c>
      <c r="M158" s="81" t="s">
        <v>450</v>
      </c>
      <c r="N158" s="43" t="s">
        <v>465</v>
      </c>
      <c r="O158" s="50" t="n">
        <v>46078</v>
      </c>
      <c r="P158" s="51" t="n">
        <v>46261</v>
      </c>
    </row>
    <row r="159" s="26" customFormat="true" ht="92.25" hidden="false" customHeight="true" outlineLevel="0" collapsed="false">
      <c r="B159" s="64" t="n">
        <f aca="false">B158+1</f>
        <v>27</v>
      </c>
      <c r="C159" s="43" t="s">
        <v>443</v>
      </c>
      <c r="D159" s="78" t="s">
        <v>444</v>
      </c>
      <c r="E159" s="43" t="s">
        <v>496</v>
      </c>
      <c r="F159" s="45" t="s">
        <v>503</v>
      </c>
      <c r="G159" s="43" t="s">
        <v>498</v>
      </c>
      <c r="H159" s="46" t="s">
        <v>447</v>
      </c>
      <c r="I159" s="63" t="s">
        <v>456</v>
      </c>
      <c r="J159" s="79" t="s">
        <v>504</v>
      </c>
      <c r="K159" s="79" t="s">
        <v>505</v>
      </c>
      <c r="L159" s="80" t="s">
        <v>449</v>
      </c>
      <c r="M159" s="81" t="s">
        <v>450</v>
      </c>
      <c r="N159" s="43" t="s">
        <v>465</v>
      </c>
      <c r="O159" s="50" t="n">
        <v>46078</v>
      </c>
      <c r="P159" s="51" t="n">
        <v>46261</v>
      </c>
    </row>
    <row r="160" s="26" customFormat="true" ht="92.25" hidden="false" customHeight="true" outlineLevel="0" collapsed="false">
      <c r="B160" s="64" t="n">
        <f aca="false">B159+1</f>
        <v>28</v>
      </c>
      <c r="C160" s="43" t="s">
        <v>443</v>
      </c>
      <c r="D160" s="78" t="s">
        <v>444</v>
      </c>
      <c r="E160" s="43" t="s">
        <v>496</v>
      </c>
      <c r="F160" s="45" t="s">
        <v>506</v>
      </c>
      <c r="G160" s="43" t="s">
        <v>498</v>
      </c>
      <c r="H160" s="46" t="s">
        <v>447</v>
      </c>
      <c r="I160" s="63" t="s">
        <v>137</v>
      </c>
      <c r="J160" s="79" t="s">
        <v>507</v>
      </c>
      <c r="K160" s="79" t="s">
        <v>508</v>
      </c>
      <c r="L160" s="80" t="s">
        <v>449</v>
      </c>
      <c r="M160" s="81" t="s">
        <v>450</v>
      </c>
      <c r="N160" s="43" t="s">
        <v>465</v>
      </c>
      <c r="O160" s="50" t="n">
        <v>46078</v>
      </c>
      <c r="P160" s="51" t="n">
        <v>46261</v>
      </c>
    </row>
    <row r="161" s="26" customFormat="true" ht="92.25" hidden="false" customHeight="true" outlineLevel="0" collapsed="false">
      <c r="B161" s="64" t="n">
        <f aca="false">B160+1</f>
        <v>29</v>
      </c>
      <c r="C161" s="43" t="s">
        <v>443</v>
      </c>
      <c r="D161" s="78" t="s">
        <v>444</v>
      </c>
      <c r="E161" s="43" t="s">
        <v>496</v>
      </c>
      <c r="F161" s="45" t="s">
        <v>509</v>
      </c>
      <c r="G161" s="43" t="s">
        <v>498</v>
      </c>
      <c r="H161" s="46" t="s">
        <v>447</v>
      </c>
      <c r="I161" s="63" t="s">
        <v>459</v>
      </c>
      <c r="J161" s="79" t="s">
        <v>510</v>
      </c>
      <c r="K161" s="79" t="s">
        <v>511</v>
      </c>
      <c r="L161" s="80" t="s">
        <v>449</v>
      </c>
      <c r="M161" s="81" t="s">
        <v>450</v>
      </c>
      <c r="N161" s="43" t="s">
        <v>465</v>
      </c>
      <c r="O161" s="50" t="n">
        <v>46078</v>
      </c>
      <c r="P161" s="51" t="n">
        <v>46261</v>
      </c>
    </row>
    <row r="162" s="26" customFormat="true" ht="92.25" hidden="false" customHeight="true" outlineLevel="0" collapsed="false">
      <c r="B162" s="64" t="n">
        <f aca="false">B161+1</f>
        <v>30</v>
      </c>
      <c r="C162" s="43" t="s">
        <v>443</v>
      </c>
      <c r="D162" s="78" t="s">
        <v>444</v>
      </c>
      <c r="E162" s="43" t="s">
        <v>496</v>
      </c>
      <c r="F162" s="45" t="s">
        <v>512</v>
      </c>
      <c r="G162" s="43" t="s">
        <v>498</v>
      </c>
      <c r="H162" s="46" t="s">
        <v>447</v>
      </c>
      <c r="I162" s="63" t="s">
        <v>461</v>
      </c>
      <c r="J162" s="79" t="s">
        <v>513</v>
      </c>
      <c r="K162" s="79" t="s">
        <v>514</v>
      </c>
      <c r="L162" s="80" t="s">
        <v>449</v>
      </c>
      <c r="M162" s="81" t="s">
        <v>450</v>
      </c>
      <c r="N162" s="43" t="s">
        <v>465</v>
      </c>
      <c r="O162" s="50" t="n">
        <v>46078</v>
      </c>
      <c r="P162" s="51" t="n">
        <v>46261</v>
      </c>
    </row>
    <row r="163" s="26" customFormat="true" ht="92.25" hidden="false" customHeight="true" outlineLevel="0" collapsed="false">
      <c r="B163" s="64" t="n">
        <f aca="false">B162+1</f>
        <v>31</v>
      </c>
      <c r="C163" s="43" t="s">
        <v>443</v>
      </c>
      <c r="D163" s="78" t="s">
        <v>444</v>
      </c>
      <c r="E163" s="43" t="s">
        <v>496</v>
      </c>
      <c r="F163" s="45" t="s">
        <v>515</v>
      </c>
      <c r="G163" s="43" t="s">
        <v>516</v>
      </c>
      <c r="H163" s="46" t="s">
        <v>447</v>
      </c>
      <c r="I163" s="63" t="s">
        <v>448</v>
      </c>
      <c r="J163" s="79" t="n">
        <v>62525778</v>
      </c>
      <c r="K163" s="79" t="n">
        <v>53146911.3</v>
      </c>
      <c r="L163" s="80" t="s">
        <v>449</v>
      </c>
      <c r="M163" s="81" t="s">
        <v>517</v>
      </c>
      <c r="N163" s="43" t="s">
        <v>518</v>
      </c>
      <c r="O163" s="50" t="n">
        <v>46172</v>
      </c>
      <c r="P163" s="51" t="n">
        <v>46296</v>
      </c>
    </row>
    <row r="164" s="26" customFormat="true" ht="92.25" hidden="false" customHeight="true" outlineLevel="0" collapsed="false">
      <c r="B164" s="64" t="n">
        <f aca="false">B163+1</f>
        <v>32</v>
      </c>
      <c r="C164" s="43" t="s">
        <v>443</v>
      </c>
      <c r="D164" s="78" t="s">
        <v>444</v>
      </c>
      <c r="E164" s="43" t="s">
        <v>496</v>
      </c>
      <c r="F164" s="45" t="s">
        <v>519</v>
      </c>
      <c r="G164" s="43" t="s">
        <v>516</v>
      </c>
      <c r="H164" s="46" t="s">
        <v>447</v>
      </c>
      <c r="I164" s="63" t="s">
        <v>520</v>
      </c>
      <c r="J164" s="79" t="n">
        <v>62606614</v>
      </c>
      <c r="K164" s="79" t="n">
        <v>53215621.9</v>
      </c>
      <c r="L164" s="80" t="s">
        <v>449</v>
      </c>
      <c r="M164" s="81" t="s">
        <v>517</v>
      </c>
      <c r="N164" s="43" t="s">
        <v>518</v>
      </c>
      <c r="O164" s="50" t="n">
        <v>46172</v>
      </c>
      <c r="P164" s="51" t="n">
        <v>46296</v>
      </c>
    </row>
    <row r="165" s="26" customFormat="true" ht="92.25" hidden="false" customHeight="true" outlineLevel="0" collapsed="false">
      <c r="B165" s="64" t="n">
        <f aca="false">B164+1</f>
        <v>33</v>
      </c>
      <c r="C165" s="43" t="s">
        <v>443</v>
      </c>
      <c r="D165" s="78" t="s">
        <v>444</v>
      </c>
      <c r="E165" s="43" t="s">
        <v>496</v>
      </c>
      <c r="F165" s="45" t="s">
        <v>521</v>
      </c>
      <c r="G165" s="43" t="s">
        <v>516</v>
      </c>
      <c r="H165" s="46" t="s">
        <v>447</v>
      </c>
      <c r="I165" s="63" t="s">
        <v>456</v>
      </c>
      <c r="J165" s="79" t="n">
        <v>41560049</v>
      </c>
      <c r="K165" s="79" t="n">
        <v>35326041.65</v>
      </c>
      <c r="L165" s="80" t="s">
        <v>449</v>
      </c>
      <c r="M165" s="81" t="s">
        <v>517</v>
      </c>
      <c r="N165" s="43" t="s">
        <v>518</v>
      </c>
      <c r="O165" s="50" t="n">
        <v>46172</v>
      </c>
      <c r="P165" s="51" t="n">
        <v>46296</v>
      </c>
    </row>
    <row r="166" s="26" customFormat="true" ht="92.25" hidden="false" customHeight="true" outlineLevel="0" collapsed="false">
      <c r="B166" s="64" t="n">
        <f aca="false">B165+1</f>
        <v>34</v>
      </c>
      <c r="C166" s="43" t="s">
        <v>443</v>
      </c>
      <c r="D166" s="78" t="s">
        <v>444</v>
      </c>
      <c r="E166" s="43" t="s">
        <v>496</v>
      </c>
      <c r="F166" s="45" t="s">
        <v>522</v>
      </c>
      <c r="G166" s="43" t="s">
        <v>516</v>
      </c>
      <c r="H166" s="46" t="s">
        <v>447</v>
      </c>
      <c r="I166" s="63" t="s">
        <v>137</v>
      </c>
      <c r="J166" s="79" t="n">
        <v>30000000</v>
      </c>
      <c r="K166" s="79" t="n">
        <v>25500000</v>
      </c>
      <c r="L166" s="80" t="s">
        <v>449</v>
      </c>
      <c r="M166" s="81" t="s">
        <v>517</v>
      </c>
      <c r="N166" s="43" t="s">
        <v>518</v>
      </c>
      <c r="O166" s="50" t="n">
        <v>46172</v>
      </c>
      <c r="P166" s="51" t="n">
        <v>46296</v>
      </c>
    </row>
    <row r="167" s="26" customFormat="true" ht="92.25" hidden="false" customHeight="true" outlineLevel="0" collapsed="false">
      <c r="B167" s="64" t="n">
        <f aca="false">B166+1</f>
        <v>35</v>
      </c>
      <c r="C167" s="43" t="s">
        <v>443</v>
      </c>
      <c r="D167" s="78" t="s">
        <v>444</v>
      </c>
      <c r="E167" s="43" t="s">
        <v>496</v>
      </c>
      <c r="F167" s="45" t="s">
        <v>523</v>
      </c>
      <c r="G167" s="43" t="s">
        <v>516</v>
      </c>
      <c r="H167" s="46" t="s">
        <v>447</v>
      </c>
      <c r="I167" s="63" t="s">
        <v>459</v>
      </c>
      <c r="J167" s="79" t="n">
        <v>23105000</v>
      </c>
      <c r="K167" s="79" t="n">
        <v>19639250</v>
      </c>
      <c r="L167" s="80" t="s">
        <v>449</v>
      </c>
      <c r="M167" s="81" t="s">
        <v>517</v>
      </c>
      <c r="N167" s="43" t="s">
        <v>518</v>
      </c>
      <c r="O167" s="50" t="n">
        <v>46172</v>
      </c>
      <c r="P167" s="51" t="n">
        <v>46296</v>
      </c>
    </row>
    <row r="168" s="26" customFormat="true" ht="92.25" hidden="false" customHeight="true" outlineLevel="0" collapsed="false">
      <c r="B168" s="64" t="n">
        <f aca="false">B167+1</f>
        <v>36</v>
      </c>
      <c r="C168" s="43" t="s">
        <v>443</v>
      </c>
      <c r="D168" s="78" t="s">
        <v>444</v>
      </c>
      <c r="E168" s="43" t="s">
        <v>496</v>
      </c>
      <c r="F168" s="45" t="s">
        <v>524</v>
      </c>
      <c r="G168" s="43" t="s">
        <v>516</v>
      </c>
      <c r="H168" s="46" t="s">
        <v>447</v>
      </c>
      <c r="I168" s="63" t="s">
        <v>461</v>
      </c>
      <c r="J168" s="79" t="n">
        <v>31300725</v>
      </c>
      <c r="K168" s="79" t="n">
        <v>26605616.25</v>
      </c>
      <c r="L168" s="80" t="s">
        <v>449</v>
      </c>
      <c r="M168" s="81" t="s">
        <v>517</v>
      </c>
      <c r="N168" s="43" t="s">
        <v>518</v>
      </c>
      <c r="O168" s="50" t="n">
        <v>46172</v>
      </c>
      <c r="P168" s="51" t="n">
        <v>46296</v>
      </c>
    </row>
    <row r="169" s="26" customFormat="true" ht="92.25" hidden="false" customHeight="true" outlineLevel="0" collapsed="false">
      <c r="B169" s="64" t="n">
        <f aca="false">B168+1</f>
        <v>37</v>
      </c>
      <c r="C169" s="43" t="s">
        <v>443</v>
      </c>
      <c r="D169" s="78" t="s">
        <v>444</v>
      </c>
      <c r="E169" s="43" t="s">
        <v>525</v>
      </c>
      <c r="F169" s="45" t="s">
        <v>526</v>
      </c>
      <c r="G169" s="43" t="s">
        <v>527</v>
      </c>
      <c r="H169" s="46" t="s">
        <v>447</v>
      </c>
      <c r="I169" s="63" t="s">
        <v>448</v>
      </c>
      <c r="J169" s="79" t="n">
        <v>6670635</v>
      </c>
      <c r="K169" s="79" t="n">
        <v>5670039.75</v>
      </c>
      <c r="L169" s="80" t="s">
        <v>449</v>
      </c>
      <c r="M169" s="81" t="s">
        <v>528</v>
      </c>
      <c r="N169" s="43" t="s">
        <v>529</v>
      </c>
      <c r="O169" s="50" t="n">
        <v>46357</v>
      </c>
      <c r="P169" s="51" t="n">
        <v>46539</v>
      </c>
    </row>
    <row r="170" s="26" customFormat="true" ht="92.25" hidden="false" customHeight="true" outlineLevel="0" collapsed="false">
      <c r="B170" s="64" t="n">
        <f aca="false">B169+1</f>
        <v>38</v>
      </c>
      <c r="C170" s="43" t="s">
        <v>443</v>
      </c>
      <c r="D170" s="78" t="s">
        <v>444</v>
      </c>
      <c r="E170" s="43" t="s">
        <v>525</v>
      </c>
      <c r="F170" s="45" t="s">
        <v>530</v>
      </c>
      <c r="G170" s="43" t="s">
        <v>527</v>
      </c>
      <c r="H170" s="46" t="s">
        <v>447</v>
      </c>
      <c r="I170" s="63" t="s">
        <v>531</v>
      </c>
      <c r="J170" s="79" t="n">
        <v>6451455</v>
      </c>
      <c r="K170" s="79" t="n">
        <v>5483736.75</v>
      </c>
      <c r="L170" s="80" t="s">
        <v>449</v>
      </c>
      <c r="M170" s="81" t="s">
        <v>528</v>
      </c>
      <c r="N170" s="43" t="s">
        <v>529</v>
      </c>
      <c r="O170" s="50" t="n">
        <v>46357</v>
      </c>
      <c r="P170" s="51" t="n">
        <v>46539</v>
      </c>
    </row>
    <row r="171" s="26" customFormat="true" ht="92.25" hidden="false" customHeight="true" outlineLevel="0" collapsed="false">
      <c r="B171" s="64" t="n">
        <f aca="false">B170+1</f>
        <v>39</v>
      </c>
      <c r="C171" s="43" t="s">
        <v>443</v>
      </c>
      <c r="D171" s="78" t="s">
        <v>444</v>
      </c>
      <c r="E171" s="43" t="s">
        <v>525</v>
      </c>
      <c r="F171" s="45" t="s">
        <v>532</v>
      </c>
      <c r="G171" s="43" t="s">
        <v>527</v>
      </c>
      <c r="H171" s="46" t="s">
        <v>447</v>
      </c>
      <c r="I171" s="63" t="s">
        <v>456</v>
      </c>
      <c r="J171" s="79" t="n">
        <v>5469060</v>
      </c>
      <c r="K171" s="79" t="n">
        <v>4648701</v>
      </c>
      <c r="L171" s="80" t="s">
        <v>449</v>
      </c>
      <c r="M171" s="81" t="s">
        <v>528</v>
      </c>
      <c r="N171" s="43" t="s">
        <v>529</v>
      </c>
      <c r="O171" s="50" t="n">
        <v>46357</v>
      </c>
      <c r="P171" s="51" t="n">
        <v>46539</v>
      </c>
    </row>
    <row r="172" s="26" customFormat="true" ht="92.25" hidden="false" customHeight="true" outlineLevel="0" collapsed="false">
      <c r="B172" s="64" t="n">
        <f aca="false">B171+1</f>
        <v>40</v>
      </c>
      <c r="C172" s="43" t="s">
        <v>443</v>
      </c>
      <c r="D172" s="78" t="s">
        <v>444</v>
      </c>
      <c r="E172" s="43" t="s">
        <v>525</v>
      </c>
      <c r="F172" s="45" t="s">
        <v>533</v>
      </c>
      <c r="G172" s="43" t="s">
        <v>527</v>
      </c>
      <c r="H172" s="46" t="s">
        <v>447</v>
      </c>
      <c r="I172" s="63" t="s">
        <v>137</v>
      </c>
      <c r="J172" s="79" t="n">
        <v>3976188</v>
      </c>
      <c r="K172" s="79" t="n">
        <v>3379759.8</v>
      </c>
      <c r="L172" s="80" t="s">
        <v>449</v>
      </c>
      <c r="M172" s="81" t="s">
        <v>528</v>
      </c>
      <c r="N172" s="43" t="s">
        <v>529</v>
      </c>
      <c r="O172" s="50" t="n">
        <v>46357</v>
      </c>
      <c r="P172" s="51" t="n">
        <v>46539</v>
      </c>
    </row>
    <row r="173" s="26" customFormat="true" ht="92.25" hidden="false" customHeight="true" outlineLevel="0" collapsed="false">
      <c r="B173" s="64" t="n">
        <f aca="false">B172+1</f>
        <v>41</v>
      </c>
      <c r="C173" s="43" t="s">
        <v>443</v>
      </c>
      <c r="D173" s="78" t="s">
        <v>444</v>
      </c>
      <c r="E173" s="43" t="s">
        <v>525</v>
      </c>
      <c r="F173" s="45" t="s">
        <v>534</v>
      </c>
      <c r="G173" s="43" t="s">
        <v>527</v>
      </c>
      <c r="H173" s="46" t="s">
        <v>447</v>
      </c>
      <c r="I173" s="63" t="s">
        <v>461</v>
      </c>
      <c r="J173" s="79" t="n">
        <v>3432188</v>
      </c>
      <c r="K173" s="79" t="n">
        <v>2917359.8</v>
      </c>
      <c r="L173" s="80" t="s">
        <v>449</v>
      </c>
      <c r="M173" s="81" t="s">
        <v>528</v>
      </c>
      <c r="N173" s="43" t="s">
        <v>529</v>
      </c>
      <c r="O173" s="50" t="n">
        <v>46357</v>
      </c>
      <c r="P173" s="51" t="n">
        <v>46539</v>
      </c>
    </row>
    <row r="174" s="26" customFormat="true" ht="92.25" hidden="false" customHeight="true" outlineLevel="0" collapsed="false">
      <c r="B174" s="64" t="n">
        <f aca="false">B173+1</f>
        <v>42</v>
      </c>
      <c r="C174" s="43" t="s">
        <v>443</v>
      </c>
      <c r="D174" s="78" t="s">
        <v>444</v>
      </c>
      <c r="E174" s="43" t="s">
        <v>525</v>
      </c>
      <c r="F174" s="45" t="s">
        <v>535</v>
      </c>
      <c r="G174" s="43" t="s">
        <v>536</v>
      </c>
      <c r="H174" s="46" t="s">
        <v>447</v>
      </c>
      <c r="I174" s="63" t="s">
        <v>448</v>
      </c>
      <c r="J174" s="79" t="n">
        <v>16650900</v>
      </c>
      <c r="K174" s="79" t="n">
        <v>14153265</v>
      </c>
      <c r="L174" s="80" t="s">
        <v>449</v>
      </c>
      <c r="M174" s="81" t="s">
        <v>537</v>
      </c>
      <c r="N174" s="43" t="s">
        <v>538</v>
      </c>
      <c r="O174" s="50" t="n">
        <v>46174</v>
      </c>
      <c r="P174" s="51" t="n">
        <v>46357</v>
      </c>
    </row>
    <row r="175" s="26" customFormat="true" ht="92.25" hidden="false" customHeight="true" outlineLevel="0" collapsed="false">
      <c r="B175" s="64" t="n">
        <f aca="false">B174+1</f>
        <v>43</v>
      </c>
      <c r="C175" s="43" t="s">
        <v>443</v>
      </c>
      <c r="D175" s="78" t="s">
        <v>444</v>
      </c>
      <c r="E175" s="43" t="s">
        <v>525</v>
      </c>
      <c r="F175" s="45" t="s">
        <v>539</v>
      </c>
      <c r="G175" s="43" t="s">
        <v>536</v>
      </c>
      <c r="H175" s="46" t="s">
        <v>447</v>
      </c>
      <c r="I175" s="63" t="s">
        <v>531</v>
      </c>
      <c r="J175" s="79" t="n">
        <v>16650900</v>
      </c>
      <c r="K175" s="79" t="n">
        <v>14153265</v>
      </c>
      <c r="L175" s="80" t="s">
        <v>449</v>
      </c>
      <c r="M175" s="81" t="s">
        <v>537</v>
      </c>
      <c r="N175" s="43" t="s">
        <v>538</v>
      </c>
      <c r="O175" s="50" t="n">
        <v>46174</v>
      </c>
      <c r="P175" s="51" t="n">
        <v>46357</v>
      </c>
    </row>
    <row r="176" s="26" customFormat="true" ht="92.25" hidden="false" customHeight="true" outlineLevel="0" collapsed="false">
      <c r="B176" s="64" t="n">
        <f aca="false">B175+1</f>
        <v>44</v>
      </c>
      <c r="C176" s="43" t="s">
        <v>443</v>
      </c>
      <c r="D176" s="78" t="s">
        <v>444</v>
      </c>
      <c r="E176" s="43" t="s">
        <v>525</v>
      </c>
      <c r="F176" s="45" t="s">
        <v>540</v>
      </c>
      <c r="G176" s="43" t="s">
        <v>536</v>
      </c>
      <c r="H176" s="46" t="s">
        <v>447</v>
      </c>
      <c r="I176" s="63" t="s">
        <v>456</v>
      </c>
      <c r="J176" s="79" t="n">
        <v>16650900</v>
      </c>
      <c r="K176" s="79" t="n">
        <v>14153265</v>
      </c>
      <c r="L176" s="80" t="s">
        <v>449</v>
      </c>
      <c r="M176" s="81" t="s">
        <v>537</v>
      </c>
      <c r="N176" s="43" t="s">
        <v>538</v>
      </c>
      <c r="O176" s="50" t="n">
        <v>46174</v>
      </c>
      <c r="P176" s="51" t="n">
        <v>46357</v>
      </c>
    </row>
    <row r="177" s="26" customFormat="true" ht="92.25" hidden="false" customHeight="true" outlineLevel="0" collapsed="false">
      <c r="B177" s="64" t="n">
        <f aca="false">B176+1</f>
        <v>45</v>
      </c>
      <c r="C177" s="43" t="s">
        <v>443</v>
      </c>
      <c r="D177" s="78" t="s">
        <v>444</v>
      </c>
      <c r="E177" s="43" t="s">
        <v>525</v>
      </c>
      <c r="F177" s="45" t="s">
        <v>541</v>
      </c>
      <c r="G177" s="43" t="s">
        <v>536</v>
      </c>
      <c r="H177" s="46" t="s">
        <v>447</v>
      </c>
      <c r="I177" s="63" t="s">
        <v>137</v>
      </c>
      <c r="J177" s="79" t="n">
        <v>9990540</v>
      </c>
      <c r="K177" s="79" t="n">
        <v>8491959</v>
      </c>
      <c r="L177" s="80" t="s">
        <v>449</v>
      </c>
      <c r="M177" s="81" t="s">
        <v>537</v>
      </c>
      <c r="N177" s="43" t="s">
        <v>538</v>
      </c>
      <c r="O177" s="50" t="n">
        <v>46174</v>
      </c>
      <c r="P177" s="51" t="n">
        <v>46357</v>
      </c>
    </row>
    <row r="178" s="26" customFormat="true" ht="92.25" hidden="false" customHeight="true" outlineLevel="0" collapsed="false">
      <c r="B178" s="64" t="n">
        <f aca="false">B177+1</f>
        <v>46</v>
      </c>
      <c r="C178" s="43" t="s">
        <v>443</v>
      </c>
      <c r="D178" s="78" t="s">
        <v>444</v>
      </c>
      <c r="E178" s="43" t="s">
        <v>525</v>
      </c>
      <c r="F178" s="45" t="s">
        <v>542</v>
      </c>
      <c r="G178" s="43" t="s">
        <v>536</v>
      </c>
      <c r="H178" s="46" t="s">
        <v>447</v>
      </c>
      <c r="I178" s="63" t="s">
        <v>459</v>
      </c>
      <c r="J178" s="79" t="n">
        <v>9990540</v>
      </c>
      <c r="K178" s="79" t="n">
        <v>8491959</v>
      </c>
      <c r="L178" s="80" t="s">
        <v>449</v>
      </c>
      <c r="M178" s="81" t="s">
        <v>537</v>
      </c>
      <c r="N178" s="43" t="s">
        <v>538</v>
      </c>
      <c r="O178" s="50" t="n">
        <v>46174</v>
      </c>
      <c r="P178" s="51" t="n">
        <v>46357</v>
      </c>
    </row>
    <row r="179" s="26" customFormat="true" ht="92.25" hidden="false" customHeight="true" outlineLevel="0" collapsed="false">
      <c r="B179" s="64" t="n">
        <f aca="false">B178+1</f>
        <v>47</v>
      </c>
      <c r="C179" s="43" t="s">
        <v>443</v>
      </c>
      <c r="D179" s="78" t="s">
        <v>444</v>
      </c>
      <c r="E179" s="43" t="s">
        <v>525</v>
      </c>
      <c r="F179" s="45" t="s">
        <v>543</v>
      </c>
      <c r="G179" s="43" t="s">
        <v>536</v>
      </c>
      <c r="H179" s="46" t="s">
        <v>447</v>
      </c>
      <c r="I179" s="63" t="s">
        <v>461</v>
      </c>
      <c r="J179" s="79" t="n">
        <v>9990540</v>
      </c>
      <c r="K179" s="79" t="n">
        <v>8491959</v>
      </c>
      <c r="L179" s="80" t="s">
        <v>449</v>
      </c>
      <c r="M179" s="81" t="s">
        <v>537</v>
      </c>
      <c r="N179" s="43" t="s">
        <v>538</v>
      </c>
      <c r="O179" s="50" t="n">
        <v>46174</v>
      </c>
      <c r="P179" s="51" t="n">
        <v>46357</v>
      </c>
    </row>
    <row r="180" s="26" customFormat="true" ht="92.25" hidden="false" customHeight="true" outlineLevel="0" collapsed="false">
      <c r="B180" s="64" t="n">
        <f aca="false">B179+1</f>
        <v>48</v>
      </c>
      <c r="C180" s="43" t="s">
        <v>443</v>
      </c>
      <c r="D180" s="78" t="s">
        <v>444</v>
      </c>
      <c r="E180" s="43" t="s">
        <v>496</v>
      </c>
      <c r="F180" s="45" t="s">
        <v>544</v>
      </c>
      <c r="G180" s="43" t="s">
        <v>545</v>
      </c>
      <c r="H180" s="46" t="s">
        <v>447</v>
      </c>
      <c r="I180" s="63" t="s">
        <v>448</v>
      </c>
      <c r="J180" s="79" t="n">
        <v>18505800</v>
      </c>
      <c r="K180" s="79" t="n">
        <v>15729930</v>
      </c>
      <c r="L180" s="80" t="s">
        <v>449</v>
      </c>
      <c r="M180" s="81" t="s">
        <v>546</v>
      </c>
      <c r="N180" s="43" t="s">
        <v>529</v>
      </c>
      <c r="O180" s="50" t="n">
        <v>46113</v>
      </c>
      <c r="P180" s="51" t="n">
        <v>46266</v>
      </c>
    </row>
    <row r="181" s="26" customFormat="true" ht="92.25" hidden="false" customHeight="true" outlineLevel="0" collapsed="false">
      <c r="B181" s="64" t="n">
        <f aca="false">B180+1</f>
        <v>49</v>
      </c>
      <c r="C181" s="43" t="s">
        <v>443</v>
      </c>
      <c r="D181" s="78" t="s">
        <v>444</v>
      </c>
      <c r="E181" s="43" t="s">
        <v>496</v>
      </c>
      <c r="F181" s="45" t="s">
        <v>547</v>
      </c>
      <c r="G181" s="43" t="s">
        <v>545</v>
      </c>
      <c r="H181" s="46" t="s">
        <v>447</v>
      </c>
      <c r="I181" s="63" t="s">
        <v>531</v>
      </c>
      <c r="J181" s="79" t="n">
        <v>17135000</v>
      </c>
      <c r="K181" s="79" t="n">
        <v>14564750</v>
      </c>
      <c r="L181" s="80" t="s">
        <v>449</v>
      </c>
      <c r="M181" s="81" t="s">
        <v>546</v>
      </c>
      <c r="N181" s="43" t="s">
        <v>529</v>
      </c>
      <c r="O181" s="50" t="n">
        <v>46113</v>
      </c>
      <c r="P181" s="51" t="n">
        <v>46266</v>
      </c>
    </row>
    <row r="182" s="26" customFormat="true" ht="92.25" hidden="false" customHeight="true" outlineLevel="0" collapsed="false">
      <c r="B182" s="64" t="n">
        <f aca="false">B181+1</f>
        <v>50</v>
      </c>
      <c r="C182" s="43" t="s">
        <v>443</v>
      </c>
      <c r="D182" s="78" t="s">
        <v>444</v>
      </c>
      <c r="E182" s="43" t="s">
        <v>496</v>
      </c>
      <c r="F182" s="45" t="s">
        <v>548</v>
      </c>
      <c r="G182" s="43" t="s">
        <v>545</v>
      </c>
      <c r="H182" s="46" t="s">
        <v>447</v>
      </c>
      <c r="I182" s="63" t="s">
        <v>456</v>
      </c>
      <c r="J182" s="79" t="n">
        <v>17135000</v>
      </c>
      <c r="K182" s="79" t="n">
        <v>14564750</v>
      </c>
      <c r="L182" s="80" t="s">
        <v>449</v>
      </c>
      <c r="M182" s="81" t="s">
        <v>546</v>
      </c>
      <c r="N182" s="43" t="s">
        <v>538</v>
      </c>
      <c r="O182" s="50" t="n">
        <v>46143</v>
      </c>
      <c r="P182" s="51" t="n">
        <v>46266</v>
      </c>
    </row>
    <row r="183" s="26" customFormat="true" ht="92.25" hidden="false" customHeight="true" outlineLevel="0" collapsed="false">
      <c r="B183" s="64" t="n">
        <f aca="false">B182+1</f>
        <v>51</v>
      </c>
      <c r="C183" s="43" t="s">
        <v>443</v>
      </c>
      <c r="D183" s="78" t="s">
        <v>444</v>
      </c>
      <c r="E183" s="43" t="s">
        <v>496</v>
      </c>
      <c r="F183" s="45" t="s">
        <v>549</v>
      </c>
      <c r="G183" s="43" t="s">
        <v>545</v>
      </c>
      <c r="H183" s="46" t="s">
        <v>447</v>
      </c>
      <c r="I183" s="63" t="s">
        <v>137</v>
      </c>
      <c r="J183" s="79" t="n">
        <v>10281000</v>
      </c>
      <c r="K183" s="79" t="n">
        <v>8738850</v>
      </c>
      <c r="L183" s="80" t="s">
        <v>449</v>
      </c>
      <c r="M183" s="81" t="s">
        <v>546</v>
      </c>
      <c r="N183" s="43" t="s">
        <v>538</v>
      </c>
      <c r="O183" s="50" t="n">
        <v>46143</v>
      </c>
      <c r="P183" s="51" t="n">
        <v>46266</v>
      </c>
    </row>
    <row r="184" s="26" customFormat="true" ht="92.25" hidden="false" customHeight="true" outlineLevel="0" collapsed="false">
      <c r="B184" s="64" t="n">
        <f aca="false">B183+1</f>
        <v>52</v>
      </c>
      <c r="C184" s="43" t="s">
        <v>443</v>
      </c>
      <c r="D184" s="78" t="s">
        <v>444</v>
      </c>
      <c r="E184" s="43" t="s">
        <v>496</v>
      </c>
      <c r="F184" s="45" t="s">
        <v>550</v>
      </c>
      <c r="G184" s="43" t="s">
        <v>545</v>
      </c>
      <c r="H184" s="46" t="s">
        <v>447</v>
      </c>
      <c r="I184" s="63" t="s">
        <v>459</v>
      </c>
      <c r="J184" s="79" t="n">
        <v>10281000</v>
      </c>
      <c r="K184" s="79" t="n">
        <v>8738850</v>
      </c>
      <c r="L184" s="80" t="s">
        <v>449</v>
      </c>
      <c r="M184" s="81" t="s">
        <v>546</v>
      </c>
      <c r="N184" s="43" t="s">
        <v>529</v>
      </c>
      <c r="O184" s="50" t="n">
        <v>46113</v>
      </c>
      <c r="P184" s="51" t="n">
        <v>46266</v>
      </c>
    </row>
    <row r="185" s="26" customFormat="true" ht="92.25" hidden="false" customHeight="true" outlineLevel="0" collapsed="false">
      <c r="B185" s="64" t="n">
        <f aca="false">B184+1</f>
        <v>53</v>
      </c>
      <c r="C185" s="43" t="s">
        <v>443</v>
      </c>
      <c r="D185" s="78" t="s">
        <v>444</v>
      </c>
      <c r="E185" s="43" t="s">
        <v>496</v>
      </c>
      <c r="F185" s="45" t="s">
        <v>551</v>
      </c>
      <c r="G185" s="43" t="s">
        <v>545</v>
      </c>
      <c r="H185" s="46" t="s">
        <v>447</v>
      </c>
      <c r="I185" s="63" t="s">
        <v>461</v>
      </c>
      <c r="J185" s="79" t="n">
        <v>9595600</v>
      </c>
      <c r="K185" s="79" t="n">
        <v>8156260</v>
      </c>
      <c r="L185" s="80" t="s">
        <v>449</v>
      </c>
      <c r="M185" s="81" t="s">
        <v>546</v>
      </c>
      <c r="N185" s="43" t="s">
        <v>529</v>
      </c>
      <c r="O185" s="50" t="n">
        <v>46113</v>
      </c>
      <c r="P185" s="51" t="n">
        <v>46266</v>
      </c>
    </row>
    <row r="186" s="26" customFormat="true" ht="92.25" hidden="false" customHeight="true" outlineLevel="0" collapsed="false">
      <c r="B186" s="64" t="n">
        <f aca="false">B185+1</f>
        <v>54</v>
      </c>
      <c r="C186" s="43" t="s">
        <v>443</v>
      </c>
      <c r="D186" s="78" t="s">
        <v>444</v>
      </c>
      <c r="E186" s="43" t="s">
        <v>67</v>
      </c>
      <c r="F186" s="45" t="s">
        <v>552</v>
      </c>
      <c r="G186" s="43" t="s">
        <v>553</v>
      </c>
      <c r="H186" s="46" t="s">
        <v>447</v>
      </c>
      <c r="I186" s="63"/>
      <c r="J186" s="79" t="n">
        <v>188731176</v>
      </c>
      <c r="K186" s="79" t="n">
        <v>188731176</v>
      </c>
      <c r="L186" s="80" t="s">
        <v>449</v>
      </c>
      <c r="M186" s="81" t="s">
        <v>554</v>
      </c>
      <c r="N186" s="43" t="s">
        <v>555</v>
      </c>
      <c r="O186" s="50" t="n">
        <v>46327</v>
      </c>
      <c r="P186" s="51" t="n">
        <v>46722</v>
      </c>
    </row>
    <row r="187" s="26" customFormat="true" ht="92.25" hidden="false" customHeight="true" outlineLevel="0" collapsed="false">
      <c r="B187" s="64" t="n">
        <f aca="false">B186+1</f>
        <v>55</v>
      </c>
      <c r="C187" s="43" t="s">
        <v>443</v>
      </c>
      <c r="D187" s="78" t="s">
        <v>444</v>
      </c>
      <c r="E187" s="43" t="s">
        <v>67</v>
      </c>
      <c r="F187" s="45" t="s">
        <v>556</v>
      </c>
      <c r="G187" s="43" t="s">
        <v>553</v>
      </c>
      <c r="H187" s="46" t="s">
        <v>447</v>
      </c>
      <c r="I187" s="63"/>
      <c r="J187" s="79" t="n">
        <v>124595879</v>
      </c>
      <c r="K187" s="79" t="n">
        <v>77596820</v>
      </c>
      <c r="L187" s="80" t="s">
        <v>449</v>
      </c>
      <c r="M187" s="81" t="s">
        <v>557</v>
      </c>
      <c r="N187" s="43" t="s">
        <v>538</v>
      </c>
      <c r="O187" s="50" t="n">
        <v>46327</v>
      </c>
      <c r="P187" s="51" t="n">
        <v>46539</v>
      </c>
    </row>
    <row r="188" s="26" customFormat="true" ht="92.25" hidden="false" customHeight="true" outlineLevel="0" collapsed="false">
      <c r="B188" s="64" t="n">
        <f aca="false">B187+1</f>
        <v>56</v>
      </c>
      <c r="C188" s="43" t="s">
        <v>443</v>
      </c>
      <c r="D188" s="78" t="s">
        <v>444</v>
      </c>
      <c r="E188" s="43" t="s">
        <v>97</v>
      </c>
      <c r="F188" s="45" t="s">
        <v>558</v>
      </c>
      <c r="G188" s="43" t="s">
        <v>559</v>
      </c>
      <c r="H188" s="46" t="s">
        <v>447</v>
      </c>
      <c r="I188" s="63" t="s">
        <v>461</v>
      </c>
      <c r="J188" s="79" t="n">
        <v>11474322</v>
      </c>
      <c r="K188" s="79" t="n">
        <v>9753173.7</v>
      </c>
      <c r="L188" s="80" t="s">
        <v>449</v>
      </c>
      <c r="M188" s="81" t="s">
        <v>557</v>
      </c>
      <c r="N188" s="43" t="s">
        <v>538</v>
      </c>
      <c r="O188" s="50" t="n">
        <v>46327</v>
      </c>
      <c r="P188" s="51" t="n">
        <v>46539</v>
      </c>
    </row>
    <row r="189" s="26" customFormat="true" ht="92.25" hidden="false" customHeight="true" outlineLevel="0" collapsed="false">
      <c r="A189" s="16"/>
      <c r="B189" s="55" t="n">
        <v>56</v>
      </c>
      <c r="C189" s="56" t="s">
        <v>443</v>
      </c>
      <c r="D189" s="56" t="s">
        <v>444</v>
      </c>
      <c r="E189" s="56" t="s">
        <v>560</v>
      </c>
      <c r="F189" s="57"/>
      <c r="G189" s="56"/>
      <c r="H189" s="56"/>
      <c r="I189" s="56"/>
      <c r="J189" s="58" t="n">
        <f aca="false">SUM(J133:J188)</f>
        <v>957684462</v>
      </c>
      <c r="K189" s="58" t="n">
        <f aca="false">SUM(K133:K188)</f>
        <v>811391136.25</v>
      </c>
      <c r="L189" s="56"/>
      <c r="M189" s="56"/>
      <c r="N189" s="56"/>
      <c r="O189" s="59"/>
      <c r="P189" s="60"/>
      <c r="Q189" s="16"/>
      <c r="R189" s="16"/>
      <c r="S189" s="16"/>
      <c r="T189" s="16"/>
      <c r="U189" s="16"/>
      <c r="V189" s="16"/>
    </row>
    <row r="190" s="26" customFormat="true" ht="92.25" hidden="false" customHeight="true" outlineLevel="0" collapsed="false">
      <c r="B190" s="64" t="n">
        <v>1</v>
      </c>
      <c r="C190" s="46" t="s">
        <v>561</v>
      </c>
      <c r="D190" s="46" t="s">
        <v>562</v>
      </c>
      <c r="E190" s="46" t="s">
        <v>563</v>
      </c>
      <c r="F190" s="83" t="s">
        <v>564</v>
      </c>
      <c r="G190" s="84" t="s">
        <v>565</v>
      </c>
      <c r="H190" s="85" t="s">
        <v>566</v>
      </c>
      <c r="I190" s="85" t="s">
        <v>567</v>
      </c>
      <c r="J190" s="86" t="n">
        <v>15796449.12</v>
      </c>
      <c r="K190" s="86" t="n">
        <v>12410038</v>
      </c>
      <c r="L190" s="87" t="s">
        <v>23</v>
      </c>
      <c r="M190" s="85" t="s">
        <v>568</v>
      </c>
      <c r="N190" s="85" t="s">
        <v>354</v>
      </c>
      <c r="O190" s="33" t="n">
        <v>46054</v>
      </c>
      <c r="P190" s="82" t="n">
        <v>46143</v>
      </c>
    </row>
    <row r="191" s="16" customFormat="true" ht="92.25" hidden="false" customHeight="true" outlineLevel="0" collapsed="false">
      <c r="A191" s="26"/>
      <c r="B191" s="64" t="n">
        <v>2</v>
      </c>
      <c r="C191" s="46" t="s">
        <v>561</v>
      </c>
      <c r="D191" s="46" t="s">
        <v>562</v>
      </c>
      <c r="E191" s="46" t="s">
        <v>563</v>
      </c>
      <c r="F191" s="83" t="s">
        <v>569</v>
      </c>
      <c r="G191" s="84" t="s">
        <v>570</v>
      </c>
      <c r="H191" s="85" t="s">
        <v>566</v>
      </c>
      <c r="I191" s="85" t="s">
        <v>571</v>
      </c>
      <c r="J191" s="86" t="n">
        <v>6852011.76470588</v>
      </c>
      <c r="K191" s="86" t="n">
        <v>5824210</v>
      </c>
      <c r="L191" s="87" t="s">
        <v>23</v>
      </c>
      <c r="M191" s="85" t="s">
        <v>572</v>
      </c>
      <c r="N191" s="85" t="s">
        <v>573</v>
      </c>
      <c r="O191" s="50" t="n">
        <v>46143</v>
      </c>
      <c r="P191" s="82" t="n">
        <v>46235</v>
      </c>
      <c r="Q191" s="26"/>
      <c r="R191" s="26"/>
      <c r="S191" s="26"/>
      <c r="T191" s="26"/>
      <c r="U191" s="26"/>
      <c r="V191" s="26"/>
    </row>
    <row r="192" s="26" customFormat="true" ht="92.25" hidden="false" customHeight="true" outlineLevel="0" collapsed="false">
      <c r="B192" s="64" t="n">
        <v>3</v>
      </c>
      <c r="C192" s="46" t="s">
        <v>561</v>
      </c>
      <c r="D192" s="46" t="s">
        <v>562</v>
      </c>
      <c r="E192" s="46" t="s">
        <v>563</v>
      </c>
      <c r="F192" s="83" t="s">
        <v>574</v>
      </c>
      <c r="G192" s="84" t="s">
        <v>575</v>
      </c>
      <c r="H192" s="85" t="s">
        <v>566</v>
      </c>
      <c r="I192" s="85" t="s">
        <v>571</v>
      </c>
      <c r="J192" s="86" t="n">
        <v>7764477.65</v>
      </c>
      <c r="K192" s="86" t="n">
        <v>6599806</v>
      </c>
      <c r="L192" s="87" t="s">
        <v>23</v>
      </c>
      <c r="M192" s="85" t="s">
        <v>576</v>
      </c>
      <c r="N192" s="85" t="s">
        <v>80</v>
      </c>
      <c r="O192" s="50" t="n">
        <v>46082</v>
      </c>
      <c r="P192" s="82" t="n">
        <v>46174</v>
      </c>
    </row>
    <row r="193" s="26" customFormat="true" ht="92.25" hidden="false" customHeight="true" outlineLevel="0" collapsed="false">
      <c r="B193" s="64" t="n">
        <v>4</v>
      </c>
      <c r="C193" s="46" t="s">
        <v>561</v>
      </c>
      <c r="D193" s="46" t="s">
        <v>562</v>
      </c>
      <c r="E193" s="46" t="s">
        <v>563</v>
      </c>
      <c r="F193" s="83" t="s">
        <v>577</v>
      </c>
      <c r="G193" s="84" t="s">
        <v>578</v>
      </c>
      <c r="H193" s="85" t="s">
        <v>566</v>
      </c>
      <c r="I193" s="85" t="s">
        <v>571</v>
      </c>
      <c r="J193" s="86" t="n">
        <v>11698274.1176471</v>
      </c>
      <c r="K193" s="86" t="n">
        <v>9943533</v>
      </c>
      <c r="L193" s="87" t="s">
        <v>23</v>
      </c>
      <c r="M193" s="85" t="s">
        <v>576</v>
      </c>
      <c r="N193" s="85" t="s">
        <v>80</v>
      </c>
      <c r="O193" s="50" t="n">
        <v>46082</v>
      </c>
      <c r="P193" s="82" t="n">
        <v>46174</v>
      </c>
    </row>
    <row r="194" s="26" customFormat="true" ht="92.25" hidden="false" customHeight="true" outlineLevel="0" collapsed="false">
      <c r="B194" s="64" t="n">
        <v>5</v>
      </c>
      <c r="C194" s="46" t="s">
        <v>561</v>
      </c>
      <c r="D194" s="46" t="s">
        <v>562</v>
      </c>
      <c r="E194" s="46" t="s">
        <v>563</v>
      </c>
      <c r="F194" s="83" t="s">
        <v>579</v>
      </c>
      <c r="G194" s="84" t="s">
        <v>580</v>
      </c>
      <c r="H194" s="85" t="s">
        <v>566</v>
      </c>
      <c r="I194" s="85" t="s">
        <v>581</v>
      </c>
      <c r="J194" s="86" t="n">
        <v>20000000</v>
      </c>
      <c r="K194" s="86" t="n">
        <v>16156000</v>
      </c>
      <c r="L194" s="87" t="s">
        <v>582</v>
      </c>
      <c r="M194" s="85" t="s">
        <v>583</v>
      </c>
      <c r="N194" s="85" t="s">
        <v>96</v>
      </c>
      <c r="O194" s="50" t="n">
        <v>46082</v>
      </c>
      <c r="P194" s="51" t="n">
        <v>46174</v>
      </c>
    </row>
    <row r="195" s="26" customFormat="true" ht="92.25" hidden="false" customHeight="true" outlineLevel="0" collapsed="false">
      <c r="B195" s="64" t="n">
        <v>6</v>
      </c>
      <c r="C195" s="46" t="s">
        <v>561</v>
      </c>
      <c r="D195" s="46" t="s">
        <v>562</v>
      </c>
      <c r="E195" s="46" t="s">
        <v>563</v>
      </c>
      <c r="F195" s="83" t="s">
        <v>584</v>
      </c>
      <c r="G195" s="84" t="s">
        <v>585</v>
      </c>
      <c r="H195" s="85" t="s">
        <v>566</v>
      </c>
      <c r="I195" s="85" t="s">
        <v>571</v>
      </c>
      <c r="J195" s="86" t="n">
        <v>2352508.82</v>
      </c>
      <c r="K195" s="86" t="n">
        <v>1999632.497</v>
      </c>
      <c r="L195" s="87" t="s">
        <v>582</v>
      </c>
      <c r="M195" s="85" t="s">
        <v>586</v>
      </c>
      <c r="N195" s="85" t="s">
        <v>80</v>
      </c>
      <c r="O195" s="50" t="n">
        <v>46174</v>
      </c>
      <c r="P195" s="82" t="n">
        <v>46266</v>
      </c>
    </row>
    <row r="196" s="26" customFormat="true" ht="92.25" hidden="false" customHeight="true" outlineLevel="0" collapsed="false">
      <c r="B196" s="64" t="n">
        <v>7</v>
      </c>
      <c r="C196" s="46" t="s">
        <v>561</v>
      </c>
      <c r="D196" s="46" t="s">
        <v>562</v>
      </c>
      <c r="E196" s="46" t="s">
        <v>563</v>
      </c>
      <c r="F196" s="83" t="s">
        <v>587</v>
      </c>
      <c r="G196" s="84" t="s">
        <v>588</v>
      </c>
      <c r="H196" s="85" t="s">
        <v>566</v>
      </c>
      <c r="I196" s="85" t="s">
        <v>567</v>
      </c>
      <c r="J196" s="86" t="n">
        <v>24237739.1176471</v>
      </c>
      <c r="K196" s="86" t="n">
        <v>19579245.6592353</v>
      </c>
      <c r="L196" s="87" t="s">
        <v>582</v>
      </c>
      <c r="M196" s="85" t="s">
        <v>589</v>
      </c>
      <c r="N196" s="85" t="s">
        <v>80</v>
      </c>
      <c r="O196" s="50" t="n">
        <v>46266</v>
      </c>
      <c r="P196" s="82" t="n">
        <v>46357</v>
      </c>
    </row>
    <row r="197" s="26" customFormat="true" ht="92.25" hidden="false" customHeight="true" outlineLevel="0" collapsed="false">
      <c r="B197" s="64" t="n">
        <v>8</v>
      </c>
      <c r="C197" s="46" t="s">
        <v>561</v>
      </c>
      <c r="D197" s="46" t="s">
        <v>562</v>
      </c>
      <c r="E197" s="46" t="s">
        <v>563</v>
      </c>
      <c r="F197" s="83" t="s">
        <v>590</v>
      </c>
      <c r="G197" s="84" t="s">
        <v>591</v>
      </c>
      <c r="H197" s="85" t="s">
        <v>566</v>
      </c>
      <c r="I197" s="85" t="s">
        <v>571</v>
      </c>
      <c r="J197" s="86" t="n">
        <v>2668271.53</v>
      </c>
      <c r="K197" s="86" t="n">
        <v>2268030.8005</v>
      </c>
      <c r="L197" s="87" t="s">
        <v>582</v>
      </c>
      <c r="M197" s="85" t="s">
        <v>592</v>
      </c>
      <c r="N197" s="85" t="s">
        <v>80</v>
      </c>
      <c r="O197" s="50" t="n">
        <v>46235</v>
      </c>
      <c r="P197" s="51" t="n">
        <v>46327</v>
      </c>
    </row>
    <row r="198" s="26" customFormat="true" ht="92.25" hidden="false" customHeight="true" outlineLevel="0" collapsed="false">
      <c r="B198" s="64" t="n">
        <v>9</v>
      </c>
      <c r="C198" s="46" t="s">
        <v>561</v>
      </c>
      <c r="D198" s="46" t="s">
        <v>562</v>
      </c>
      <c r="E198" s="46" t="s">
        <v>563</v>
      </c>
      <c r="F198" s="83" t="s">
        <v>593</v>
      </c>
      <c r="G198" s="84" t="s">
        <v>594</v>
      </c>
      <c r="H198" s="85" t="s">
        <v>566</v>
      </c>
      <c r="I198" s="85" t="s">
        <v>581</v>
      </c>
      <c r="J198" s="86" t="n">
        <v>118123016.696347</v>
      </c>
      <c r="K198" s="86" t="n">
        <v>61197106.53</v>
      </c>
      <c r="L198" s="87" t="s">
        <v>23</v>
      </c>
      <c r="M198" s="85" t="s">
        <v>595</v>
      </c>
      <c r="N198" s="85" t="s">
        <v>96</v>
      </c>
      <c r="O198" s="50" t="n">
        <v>46235</v>
      </c>
      <c r="P198" s="82" t="n">
        <v>46327</v>
      </c>
    </row>
    <row r="199" s="26" customFormat="true" ht="92.25" hidden="false" customHeight="true" outlineLevel="0" collapsed="false">
      <c r="B199" s="64" t="n">
        <v>10</v>
      </c>
      <c r="C199" s="46" t="s">
        <v>561</v>
      </c>
      <c r="D199" s="46" t="s">
        <v>562</v>
      </c>
      <c r="E199" s="46" t="s">
        <v>563</v>
      </c>
      <c r="F199" s="83" t="s">
        <v>596</v>
      </c>
      <c r="G199" s="84" t="s">
        <v>594</v>
      </c>
      <c r="H199" s="85" t="s">
        <v>566</v>
      </c>
      <c r="I199" s="85" t="s">
        <v>571</v>
      </c>
      <c r="J199" s="86" t="n">
        <v>10500000</v>
      </c>
      <c r="K199" s="86" t="n">
        <v>8925000</v>
      </c>
      <c r="L199" s="87" t="s">
        <v>23</v>
      </c>
      <c r="M199" s="85" t="s">
        <v>597</v>
      </c>
      <c r="N199" s="85" t="s">
        <v>80</v>
      </c>
      <c r="O199" s="50" t="n">
        <v>46113</v>
      </c>
      <c r="P199" s="82" t="n">
        <v>46204</v>
      </c>
    </row>
    <row r="200" s="26" customFormat="true" ht="92.25" hidden="false" customHeight="true" outlineLevel="0" collapsed="false">
      <c r="B200" s="64" t="n">
        <v>11</v>
      </c>
      <c r="C200" s="46" t="s">
        <v>561</v>
      </c>
      <c r="D200" s="46" t="s">
        <v>562</v>
      </c>
      <c r="E200" s="46" t="s">
        <v>563</v>
      </c>
      <c r="F200" s="83" t="s">
        <v>598</v>
      </c>
      <c r="G200" s="84" t="s">
        <v>599</v>
      </c>
      <c r="H200" s="85" t="s">
        <v>566</v>
      </c>
      <c r="I200" s="85" t="s">
        <v>581</v>
      </c>
      <c r="J200" s="86" t="n">
        <v>10026845.7726132</v>
      </c>
      <c r="K200" s="86" t="n">
        <v>5091318.42</v>
      </c>
      <c r="L200" s="87" t="s">
        <v>23</v>
      </c>
      <c r="M200" s="85" t="s">
        <v>600</v>
      </c>
      <c r="N200" s="85" t="s">
        <v>80</v>
      </c>
      <c r="O200" s="50" t="n">
        <v>46174</v>
      </c>
      <c r="P200" s="82" t="n">
        <v>46266</v>
      </c>
    </row>
    <row r="201" s="26" customFormat="true" ht="92.25" hidden="false" customHeight="true" outlineLevel="0" collapsed="false">
      <c r="B201" s="64" t="n">
        <v>12</v>
      </c>
      <c r="C201" s="46" t="s">
        <v>561</v>
      </c>
      <c r="D201" s="46" t="s">
        <v>562</v>
      </c>
      <c r="E201" s="46" t="s">
        <v>563</v>
      </c>
      <c r="F201" s="83" t="s">
        <v>598</v>
      </c>
      <c r="G201" s="84" t="s">
        <v>599</v>
      </c>
      <c r="H201" s="85" t="s">
        <v>566</v>
      </c>
      <c r="I201" s="85" t="s">
        <v>571</v>
      </c>
      <c r="J201" s="86" t="n">
        <v>11698275.2941176</v>
      </c>
      <c r="K201" s="86" t="n">
        <v>9943534</v>
      </c>
      <c r="L201" s="87" t="s">
        <v>23</v>
      </c>
      <c r="M201" s="85" t="s">
        <v>600</v>
      </c>
      <c r="N201" s="85" t="s">
        <v>80</v>
      </c>
      <c r="O201" s="50" t="n">
        <v>46174</v>
      </c>
      <c r="P201" s="82" t="n">
        <v>46266</v>
      </c>
    </row>
    <row r="202" s="26" customFormat="true" ht="92.25" hidden="false" customHeight="true" outlineLevel="0" collapsed="false">
      <c r="B202" s="64" t="n">
        <v>13</v>
      </c>
      <c r="C202" s="46" t="s">
        <v>561</v>
      </c>
      <c r="D202" s="46" t="s">
        <v>562</v>
      </c>
      <c r="E202" s="46" t="s">
        <v>563</v>
      </c>
      <c r="F202" s="83" t="s">
        <v>601</v>
      </c>
      <c r="G202" s="84" t="s">
        <v>602</v>
      </c>
      <c r="H202" s="85" t="s">
        <v>566</v>
      </c>
      <c r="I202" s="85" t="s">
        <v>571</v>
      </c>
      <c r="J202" s="86" t="n">
        <v>288423718</v>
      </c>
      <c r="K202" s="86" t="n">
        <v>245160160</v>
      </c>
      <c r="L202" s="87" t="s">
        <v>23</v>
      </c>
      <c r="M202" s="85" t="s">
        <v>603</v>
      </c>
      <c r="N202" s="85" t="s">
        <v>604</v>
      </c>
      <c r="O202" s="50" t="n">
        <v>46023</v>
      </c>
      <c r="P202" s="82" t="n">
        <v>46113</v>
      </c>
    </row>
    <row r="203" s="26" customFormat="true" ht="92.25" hidden="false" customHeight="true" outlineLevel="0" collapsed="false">
      <c r="B203" s="64" t="n">
        <v>14</v>
      </c>
      <c r="C203" s="46" t="s">
        <v>561</v>
      </c>
      <c r="D203" s="46" t="s">
        <v>562</v>
      </c>
      <c r="E203" s="46" t="s">
        <v>563</v>
      </c>
      <c r="F203" s="83" t="s">
        <v>605</v>
      </c>
      <c r="G203" s="84" t="s">
        <v>606</v>
      </c>
      <c r="H203" s="85" t="s">
        <v>607</v>
      </c>
      <c r="I203" s="85" t="s">
        <v>395</v>
      </c>
      <c r="J203" s="86" t="n">
        <v>1485735</v>
      </c>
      <c r="K203" s="86" t="n">
        <v>891441</v>
      </c>
      <c r="L203" s="87" t="s">
        <v>23</v>
      </c>
      <c r="M203" s="85" t="s">
        <v>608</v>
      </c>
      <c r="N203" s="85" t="s">
        <v>96</v>
      </c>
      <c r="O203" s="50" t="n">
        <v>46266</v>
      </c>
      <c r="P203" s="82" t="n">
        <v>46357</v>
      </c>
    </row>
    <row r="204" s="26" customFormat="true" ht="92.25" hidden="false" customHeight="true" outlineLevel="0" collapsed="false">
      <c r="B204" s="64" t="n">
        <v>15</v>
      </c>
      <c r="C204" s="46" t="s">
        <v>561</v>
      </c>
      <c r="D204" s="46" t="s">
        <v>562</v>
      </c>
      <c r="E204" s="46" t="s">
        <v>563</v>
      </c>
      <c r="F204" s="83" t="s">
        <v>609</v>
      </c>
      <c r="G204" s="84" t="s">
        <v>610</v>
      </c>
      <c r="H204" s="85" t="s">
        <v>566</v>
      </c>
      <c r="I204" s="85" t="s">
        <v>581</v>
      </c>
      <c r="J204" s="86" t="n">
        <v>16946963.1779503</v>
      </c>
      <c r="K204" s="86" t="n">
        <v>9176283.29952</v>
      </c>
      <c r="L204" s="87" t="s">
        <v>23</v>
      </c>
      <c r="M204" s="85" t="s">
        <v>611</v>
      </c>
      <c r="N204" s="85" t="s">
        <v>96</v>
      </c>
      <c r="O204" s="50" t="n">
        <v>46235</v>
      </c>
      <c r="P204" s="82" t="n">
        <v>46327</v>
      </c>
    </row>
    <row r="205" s="26" customFormat="true" ht="92.25" hidden="false" customHeight="true" outlineLevel="0" collapsed="false">
      <c r="B205" s="64" t="n">
        <v>16</v>
      </c>
      <c r="C205" s="46" t="s">
        <v>561</v>
      </c>
      <c r="D205" s="46" t="s">
        <v>562</v>
      </c>
      <c r="E205" s="46" t="s">
        <v>563</v>
      </c>
      <c r="F205" s="83" t="s">
        <v>612</v>
      </c>
      <c r="G205" s="84" t="s">
        <v>613</v>
      </c>
      <c r="H205" s="85" t="s">
        <v>566</v>
      </c>
      <c r="I205" s="85" t="s">
        <v>581</v>
      </c>
      <c r="J205" s="86" t="n">
        <v>158771680</v>
      </c>
      <c r="K205" s="86" t="n">
        <v>80612571</v>
      </c>
      <c r="L205" s="87" t="s">
        <v>23</v>
      </c>
      <c r="M205" s="85" t="s">
        <v>614</v>
      </c>
      <c r="N205" s="85" t="s">
        <v>96</v>
      </c>
      <c r="O205" s="50" t="n">
        <v>46204</v>
      </c>
      <c r="P205" s="82" t="n">
        <v>46296</v>
      </c>
    </row>
    <row r="206" s="26" customFormat="true" ht="92.25" hidden="false" customHeight="true" outlineLevel="0" collapsed="false">
      <c r="B206" s="64" t="n">
        <v>17</v>
      </c>
      <c r="C206" s="46" t="s">
        <v>561</v>
      </c>
      <c r="D206" s="46" t="s">
        <v>562</v>
      </c>
      <c r="E206" s="46" t="s">
        <v>563</v>
      </c>
      <c r="F206" s="83" t="s">
        <v>615</v>
      </c>
      <c r="G206" s="84" t="s">
        <v>616</v>
      </c>
      <c r="H206" s="85" t="s">
        <v>566</v>
      </c>
      <c r="I206" s="85" t="s">
        <v>581</v>
      </c>
      <c r="J206" s="86" t="n">
        <v>58494829</v>
      </c>
      <c r="K206" s="86" t="n">
        <v>29699368</v>
      </c>
      <c r="L206" s="87" t="s">
        <v>23</v>
      </c>
      <c r="M206" s="85" t="s">
        <v>617</v>
      </c>
      <c r="N206" s="85" t="s">
        <v>80</v>
      </c>
      <c r="O206" s="50" t="n">
        <v>46054</v>
      </c>
      <c r="P206" s="82" t="n">
        <v>46143</v>
      </c>
    </row>
    <row r="207" s="26" customFormat="true" ht="92.25" hidden="false" customHeight="true" outlineLevel="0" collapsed="false">
      <c r="B207" s="64" t="n">
        <v>18</v>
      </c>
      <c r="C207" s="46" t="s">
        <v>561</v>
      </c>
      <c r="D207" s="46" t="s">
        <v>562</v>
      </c>
      <c r="E207" s="46" t="s">
        <v>563</v>
      </c>
      <c r="F207" s="83" t="s">
        <v>618</v>
      </c>
      <c r="G207" s="84" t="s">
        <v>619</v>
      </c>
      <c r="H207" s="85" t="s">
        <v>566</v>
      </c>
      <c r="I207" s="85" t="s">
        <v>581</v>
      </c>
      <c r="J207" s="86" t="n">
        <v>20000000</v>
      </c>
      <c r="K207" s="86" t="n">
        <v>16157731.82</v>
      </c>
      <c r="L207" s="87" t="s">
        <v>582</v>
      </c>
      <c r="M207" s="85" t="s">
        <v>620</v>
      </c>
      <c r="N207" s="85" t="s">
        <v>80</v>
      </c>
      <c r="O207" s="50" t="n">
        <v>46143</v>
      </c>
      <c r="P207" s="82" t="n">
        <v>46235</v>
      </c>
    </row>
    <row r="208" s="26" customFormat="true" ht="92.25" hidden="false" customHeight="true" outlineLevel="0" collapsed="false">
      <c r="B208" s="64" t="n">
        <v>19</v>
      </c>
      <c r="C208" s="46" t="s">
        <v>561</v>
      </c>
      <c r="D208" s="46" t="s">
        <v>562</v>
      </c>
      <c r="E208" s="46" t="s">
        <v>563</v>
      </c>
      <c r="F208" s="83" t="s">
        <v>621</v>
      </c>
      <c r="G208" s="84" t="s">
        <v>622</v>
      </c>
      <c r="H208" s="85" t="s">
        <v>566</v>
      </c>
      <c r="I208" s="85" t="s">
        <v>581</v>
      </c>
      <c r="J208" s="86" t="n">
        <v>4000000</v>
      </c>
      <c r="K208" s="86" t="n">
        <v>3231546.36</v>
      </c>
      <c r="L208" s="87" t="s">
        <v>582</v>
      </c>
      <c r="M208" s="85" t="s">
        <v>623</v>
      </c>
      <c r="N208" s="85" t="s">
        <v>573</v>
      </c>
      <c r="O208" s="50" t="n">
        <v>46113</v>
      </c>
      <c r="P208" s="82" t="n">
        <v>46204</v>
      </c>
    </row>
    <row r="209" s="26" customFormat="true" ht="92.25" hidden="false" customHeight="true" outlineLevel="0" collapsed="false">
      <c r="B209" s="64" t="n">
        <v>20</v>
      </c>
      <c r="C209" s="46" t="s">
        <v>561</v>
      </c>
      <c r="D209" s="46" t="s">
        <v>562</v>
      </c>
      <c r="E209" s="46" t="s">
        <v>563</v>
      </c>
      <c r="F209" s="83" t="s">
        <v>624</v>
      </c>
      <c r="G209" s="84" t="s">
        <v>625</v>
      </c>
      <c r="H209" s="85" t="s">
        <v>566</v>
      </c>
      <c r="I209" s="85" t="s">
        <v>581</v>
      </c>
      <c r="J209" s="86" t="n">
        <v>28000000</v>
      </c>
      <c r="K209" s="86" t="n">
        <v>28000000</v>
      </c>
      <c r="L209" s="87" t="s">
        <v>582</v>
      </c>
      <c r="M209" s="85" t="s">
        <v>626</v>
      </c>
      <c r="N209" s="85" t="s">
        <v>627</v>
      </c>
      <c r="O209" s="50" t="n">
        <v>46082</v>
      </c>
      <c r="P209" s="82" t="n">
        <v>46174</v>
      </c>
    </row>
    <row r="210" s="26" customFormat="true" ht="92.25" hidden="false" customHeight="true" outlineLevel="0" collapsed="false">
      <c r="B210" s="64" t="n">
        <v>21</v>
      </c>
      <c r="C210" s="46" t="s">
        <v>561</v>
      </c>
      <c r="D210" s="46" t="s">
        <v>562</v>
      </c>
      <c r="E210" s="46" t="s">
        <v>563</v>
      </c>
      <c r="F210" s="83" t="s">
        <v>628</v>
      </c>
      <c r="G210" s="84" t="s">
        <v>629</v>
      </c>
      <c r="H210" s="85" t="s">
        <v>566</v>
      </c>
      <c r="I210" s="85" t="s">
        <v>581</v>
      </c>
      <c r="J210" s="86" t="n">
        <v>86436608</v>
      </c>
      <c r="K210" s="86" t="n">
        <v>86436608</v>
      </c>
      <c r="L210" s="87" t="s">
        <v>582</v>
      </c>
      <c r="M210" s="85" t="s">
        <v>630</v>
      </c>
      <c r="N210" s="85" t="s">
        <v>80</v>
      </c>
      <c r="O210" s="50" t="n">
        <v>46113</v>
      </c>
      <c r="P210" s="82" t="n">
        <v>46204</v>
      </c>
    </row>
    <row r="211" s="26" customFormat="true" ht="92.25" hidden="false" customHeight="true" outlineLevel="0" collapsed="false">
      <c r="B211" s="64" t="n">
        <v>22</v>
      </c>
      <c r="C211" s="46" t="s">
        <v>561</v>
      </c>
      <c r="D211" s="46" t="s">
        <v>562</v>
      </c>
      <c r="E211" s="46" t="s">
        <v>563</v>
      </c>
      <c r="F211" s="83" t="s">
        <v>631</v>
      </c>
      <c r="G211" s="84" t="s">
        <v>632</v>
      </c>
      <c r="H211" s="85" t="s">
        <v>633</v>
      </c>
      <c r="I211" s="85" t="s">
        <v>581</v>
      </c>
      <c r="J211" s="86" t="n">
        <v>341885103</v>
      </c>
      <c r="K211" s="86" t="n">
        <v>276174786</v>
      </c>
      <c r="L211" s="87" t="s">
        <v>23</v>
      </c>
      <c r="M211" s="85" t="s">
        <v>634</v>
      </c>
      <c r="N211" s="85" t="s">
        <v>604</v>
      </c>
      <c r="O211" s="50" t="n">
        <v>46023</v>
      </c>
      <c r="P211" s="82" t="n">
        <v>46113</v>
      </c>
    </row>
    <row r="212" s="26" customFormat="true" ht="92.25" hidden="false" customHeight="true" outlineLevel="0" collapsed="false">
      <c r="A212" s="16"/>
      <c r="B212" s="55" t="n">
        <v>22</v>
      </c>
      <c r="C212" s="56" t="s">
        <v>561</v>
      </c>
      <c r="D212" s="56" t="s">
        <v>562</v>
      </c>
      <c r="E212" s="56" t="s">
        <v>635</v>
      </c>
      <c r="F212" s="57"/>
      <c r="G212" s="56"/>
      <c r="H212" s="56"/>
      <c r="I212" s="56"/>
      <c r="J212" s="58" t="n">
        <f aca="false">SUM(J190:J211)</f>
        <v>1246162506.06103</v>
      </c>
      <c r="K212" s="58" t="n">
        <f aca="false">SUM(K190:K211)</f>
        <v>935477950.386255</v>
      </c>
      <c r="L212" s="56"/>
      <c r="M212" s="56"/>
      <c r="N212" s="56"/>
      <c r="O212" s="59"/>
      <c r="P212" s="60"/>
      <c r="Q212" s="16"/>
      <c r="R212" s="16"/>
      <c r="S212" s="16"/>
      <c r="T212" s="16"/>
      <c r="U212" s="16"/>
      <c r="V212" s="16"/>
    </row>
    <row r="213" s="26" customFormat="true" ht="92.25" hidden="false" customHeight="true" outlineLevel="0" collapsed="false">
      <c r="B213" s="64" t="n">
        <v>1</v>
      </c>
      <c r="C213" s="46" t="s">
        <v>636</v>
      </c>
      <c r="D213" s="46" t="s">
        <v>637</v>
      </c>
      <c r="E213" s="46" t="s">
        <v>18</v>
      </c>
      <c r="F213" s="65" t="s">
        <v>638</v>
      </c>
      <c r="G213" s="46" t="s">
        <v>639</v>
      </c>
      <c r="H213" s="46" t="s">
        <v>21</v>
      </c>
      <c r="I213" s="85" t="s">
        <v>581</v>
      </c>
      <c r="J213" s="48" t="n">
        <v>203269401</v>
      </c>
      <c r="K213" s="48" t="n">
        <v>144443236</v>
      </c>
      <c r="L213" s="46" t="s">
        <v>23</v>
      </c>
      <c r="M213" s="46" t="s">
        <v>640</v>
      </c>
      <c r="N213" s="46" t="s">
        <v>80</v>
      </c>
      <c r="O213" s="50" t="n">
        <v>46357</v>
      </c>
      <c r="P213" s="51" t="n">
        <v>46419</v>
      </c>
    </row>
    <row r="214" s="16" customFormat="true" ht="92.25" hidden="false" customHeight="true" outlineLevel="0" collapsed="false">
      <c r="A214" s="26"/>
      <c r="B214" s="64" t="n">
        <v>2</v>
      </c>
      <c r="C214" s="46" t="s">
        <v>636</v>
      </c>
      <c r="D214" s="46" t="s">
        <v>637</v>
      </c>
      <c r="E214" s="46" t="s">
        <v>18</v>
      </c>
      <c r="F214" s="65" t="s">
        <v>641</v>
      </c>
      <c r="G214" s="46" t="s">
        <v>639</v>
      </c>
      <c r="H214" s="46" t="s">
        <v>21</v>
      </c>
      <c r="I214" s="85" t="s">
        <v>581</v>
      </c>
      <c r="J214" s="48" t="n">
        <v>53174731</v>
      </c>
      <c r="K214" s="48" t="n">
        <v>37785964</v>
      </c>
      <c r="L214" s="46" t="s">
        <v>23</v>
      </c>
      <c r="M214" s="46" t="s">
        <v>642</v>
      </c>
      <c r="N214" s="68" t="s">
        <v>80</v>
      </c>
      <c r="O214" s="50" t="n">
        <v>46143</v>
      </c>
      <c r="P214" s="51" t="n">
        <v>46204</v>
      </c>
      <c r="Q214" s="26"/>
      <c r="R214" s="26"/>
      <c r="S214" s="26"/>
      <c r="T214" s="26"/>
      <c r="U214" s="26"/>
      <c r="V214" s="26"/>
    </row>
    <row r="215" s="26" customFormat="true" ht="92.25" hidden="false" customHeight="true" outlineLevel="0" collapsed="false">
      <c r="B215" s="64" t="n">
        <v>3</v>
      </c>
      <c r="C215" s="46" t="s">
        <v>636</v>
      </c>
      <c r="D215" s="46" t="s">
        <v>637</v>
      </c>
      <c r="E215" s="46" t="s">
        <v>18</v>
      </c>
      <c r="F215" s="65" t="s">
        <v>643</v>
      </c>
      <c r="G215" s="46" t="s">
        <v>644</v>
      </c>
      <c r="H215" s="46" t="s">
        <v>21</v>
      </c>
      <c r="I215" s="85" t="s">
        <v>581</v>
      </c>
      <c r="J215" s="48" t="n">
        <v>13761318</v>
      </c>
      <c r="K215" s="48" t="n">
        <v>10000000</v>
      </c>
      <c r="L215" s="46" t="s">
        <v>23</v>
      </c>
      <c r="M215" s="46" t="s">
        <v>645</v>
      </c>
      <c r="N215" s="68" t="s">
        <v>80</v>
      </c>
      <c r="O215" s="50" t="n">
        <v>46204</v>
      </c>
      <c r="P215" s="51" t="n">
        <v>46266</v>
      </c>
    </row>
    <row r="216" s="26" customFormat="true" ht="92.25" hidden="false" customHeight="true" outlineLevel="0" collapsed="false">
      <c r="B216" s="64" t="n">
        <v>4</v>
      </c>
      <c r="C216" s="46" t="s">
        <v>636</v>
      </c>
      <c r="D216" s="46" t="s">
        <v>637</v>
      </c>
      <c r="E216" s="46" t="s">
        <v>18</v>
      </c>
      <c r="F216" s="65" t="s">
        <v>646</v>
      </c>
      <c r="G216" s="46" t="s">
        <v>647</v>
      </c>
      <c r="H216" s="46" t="s">
        <v>212</v>
      </c>
      <c r="I216" s="85" t="s">
        <v>581</v>
      </c>
      <c r="J216" s="48" t="n">
        <v>13761318</v>
      </c>
      <c r="K216" s="48" t="n">
        <v>10000000</v>
      </c>
      <c r="L216" s="46" t="s">
        <v>23</v>
      </c>
      <c r="M216" s="46" t="s">
        <v>648</v>
      </c>
      <c r="N216" s="68" t="s">
        <v>80</v>
      </c>
      <c r="O216" s="50" t="n">
        <v>46204</v>
      </c>
      <c r="P216" s="51" t="n">
        <v>46266</v>
      </c>
    </row>
    <row r="217" s="26" customFormat="true" ht="92.25" hidden="false" customHeight="true" outlineLevel="0" collapsed="false">
      <c r="B217" s="64" t="n">
        <v>5</v>
      </c>
      <c r="C217" s="46" t="s">
        <v>636</v>
      </c>
      <c r="D217" s="46" t="s">
        <v>637</v>
      </c>
      <c r="E217" s="46" t="s">
        <v>18</v>
      </c>
      <c r="F217" s="65" t="s">
        <v>649</v>
      </c>
      <c r="G217" s="46" t="s">
        <v>650</v>
      </c>
      <c r="H217" s="46" t="s">
        <v>32</v>
      </c>
      <c r="I217" s="85" t="s">
        <v>581</v>
      </c>
      <c r="J217" s="48" t="n">
        <v>20013529</v>
      </c>
      <c r="K217" s="48" t="n">
        <v>15000000</v>
      </c>
      <c r="L217" s="46" t="s">
        <v>23</v>
      </c>
      <c r="M217" s="46" t="s">
        <v>651</v>
      </c>
      <c r="N217" s="68" t="s">
        <v>96</v>
      </c>
      <c r="O217" s="50" t="n">
        <v>46054</v>
      </c>
      <c r="P217" s="51" t="n">
        <v>46082</v>
      </c>
    </row>
    <row r="218" s="26" customFormat="true" ht="92.25" hidden="false" customHeight="true" outlineLevel="0" collapsed="false">
      <c r="B218" s="64" t="n">
        <v>6</v>
      </c>
      <c r="C218" s="46" t="s">
        <v>636</v>
      </c>
      <c r="D218" s="46" t="s">
        <v>637</v>
      </c>
      <c r="E218" s="46" t="s">
        <v>87</v>
      </c>
      <c r="F218" s="65" t="s">
        <v>652</v>
      </c>
      <c r="G218" s="46" t="s">
        <v>653</v>
      </c>
      <c r="H218" s="46" t="s">
        <v>21</v>
      </c>
      <c r="I218" s="85" t="s">
        <v>581</v>
      </c>
      <c r="J218" s="48" t="n">
        <v>48813278</v>
      </c>
      <c r="K218" s="48" t="n">
        <v>36578804</v>
      </c>
      <c r="L218" s="46" t="s">
        <v>23</v>
      </c>
      <c r="M218" s="46" t="s">
        <v>654</v>
      </c>
      <c r="N218" s="68" t="s">
        <v>80</v>
      </c>
      <c r="O218" s="50" t="n">
        <v>46174</v>
      </c>
      <c r="P218" s="51" t="n">
        <v>46235</v>
      </c>
    </row>
    <row r="219" s="26" customFormat="true" ht="92.25" hidden="false" customHeight="true" outlineLevel="0" collapsed="false">
      <c r="B219" s="64" t="n">
        <v>7</v>
      </c>
      <c r="C219" s="46" t="s">
        <v>636</v>
      </c>
      <c r="D219" s="46" t="s">
        <v>637</v>
      </c>
      <c r="E219" s="46" t="s">
        <v>655</v>
      </c>
      <c r="F219" s="65" t="s">
        <v>656</v>
      </c>
      <c r="G219" s="46" t="s">
        <v>657</v>
      </c>
      <c r="H219" s="46" t="s">
        <v>658</v>
      </c>
      <c r="I219" s="85" t="s">
        <v>581</v>
      </c>
      <c r="J219" s="48" t="n">
        <v>116572522</v>
      </c>
      <c r="K219" s="48" t="n">
        <v>100000000</v>
      </c>
      <c r="L219" s="46" t="s">
        <v>23</v>
      </c>
      <c r="M219" s="46" t="s">
        <v>659</v>
      </c>
      <c r="N219" s="68" t="s">
        <v>80</v>
      </c>
      <c r="O219" s="50" t="n">
        <v>46327</v>
      </c>
      <c r="P219" s="51" t="n">
        <v>46388</v>
      </c>
    </row>
    <row r="220" s="26" customFormat="true" ht="92.25" hidden="false" customHeight="true" outlineLevel="0" collapsed="false">
      <c r="B220" s="64" t="n">
        <v>8</v>
      </c>
      <c r="C220" s="46" t="s">
        <v>636</v>
      </c>
      <c r="D220" s="46" t="s">
        <v>637</v>
      </c>
      <c r="E220" s="46" t="s">
        <v>87</v>
      </c>
      <c r="F220" s="65" t="s">
        <v>660</v>
      </c>
      <c r="G220" s="46" t="s">
        <v>661</v>
      </c>
      <c r="H220" s="46" t="s">
        <v>208</v>
      </c>
      <c r="I220" s="85" t="s">
        <v>581</v>
      </c>
      <c r="J220" s="48" t="n">
        <v>20918625</v>
      </c>
      <c r="K220" s="48" t="n">
        <v>20918625</v>
      </c>
      <c r="L220" s="46" t="s">
        <v>23</v>
      </c>
      <c r="M220" s="46" t="s">
        <v>662</v>
      </c>
      <c r="N220" s="68" t="s">
        <v>96</v>
      </c>
      <c r="O220" s="50" t="n">
        <v>46113</v>
      </c>
      <c r="P220" s="51" t="n">
        <v>46174</v>
      </c>
    </row>
    <row r="221" s="26" customFormat="true" ht="92.25" hidden="false" customHeight="true" outlineLevel="0" collapsed="false">
      <c r="A221" s="16"/>
      <c r="B221" s="55" t="n">
        <v>8</v>
      </c>
      <c r="C221" s="56" t="s">
        <v>636</v>
      </c>
      <c r="D221" s="56" t="s">
        <v>637</v>
      </c>
      <c r="E221" s="56" t="s">
        <v>663</v>
      </c>
      <c r="F221" s="57"/>
      <c r="G221" s="56"/>
      <c r="H221" s="56"/>
      <c r="I221" s="56"/>
      <c r="J221" s="58" t="n">
        <f aca="false">SUM(J213:J220)</f>
        <v>490284722</v>
      </c>
      <c r="K221" s="58" t="n">
        <f aca="false">SUM(K213:K220)</f>
        <v>374726629</v>
      </c>
      <c r="L221" s="56"/>
      <c r="M221" s="56"/>
      <c r="N221" s="56"/>
      <c r="O221" s="59"/>
      <c r="P221" s="60"/>
      <c r="Q221" s="16"/>
      <c r="R221" s="16"/>
      <c r="S221" s="16"/>
      <c r="T221" s="16"/>
      <c r="U221" s="16"/>
      <c r="V221" s="16"/>
    </row>
    <row r="222" s="26" customFormat="true" ht="92.25" hidden="false" customHeight="true" outlineLevel="0" collapsed="false">
      <c r="B222" s="64" t="n">
        <v>1</v>
      </c>
      <c r="C222" s="36" t="s">
        <v>664</v>
      </c>
      <c r="D222" s="36" t="s">
        <v>665</v>
      </c>
      <c r="E222" s="36" t="s">
        <v>666</v>
      </c>
      <c r="F222" s="37" t="s">
        <v>667</v>
      </c>
      <c r="G222" s="36" t="s">
        <v>668</v>
      </c>
      <c r="H222" s="36" t="s">
        <v>669</v>
      </c>
      <c r="I222" s="36" t="s">
        <v>670</v>
      </c>
      <c r="J222" s="39" t="n">
        <v>6544502.55897406</v>
      </c>
      <c r="K222" s="39" t="n">
        <v>4999999.95505618</v>
      </c>
      <c r="L222" s="88" t="s">
        <v>582</v>
      </c>
      <c r="M222" s="36" t="s">
        <v>671</v>
      </c>
      <c r="N222" s="36" t="s">
        <v>80</v>
      </c>
      <c r="O222" s="33" t="n">
        <v>46266</v>
      </c>
      <c r="P222" s="62" t="n">
        <v>46327</v>
      </c>
    </row>
    <row r="223" s="16" customFormat="true" ht="92.25" hidden="false" customHeight="true" outlineLevel="0" collapsed="false">
      <c r="A223" s="26"/>
      <c r="B223" s="64" t="n">
        <f aca="false">B222+1</f>
        <v>2</v>
      </c>
      <c r="C223" s="36" t="s">
        <v>664</v>
      </c>
      <c r="D223" s="36" t="s">
        <v>665</v>
      </c>
      <c r="E223" s="36" t="s">
        <v>666</v>
      </c>
      <c r="F223" s="37" t="s">
        <v>672</v>
      </c>
      <c r="G223" s="36" t="s">
        <v>673</v>
      </c>
      <c r="H223" s="36" t="s">
        <v>674</v>
      </c>
      <c r="I223" s="36" t="s">
        <v>571</v>
      </c>
      <c r="J223" s="39" t="n">
        <v>2000000</v>
      </c>
      <c r="K223" s="39" t="n">
        <v>1700000</v>
      </c>
      <c r="L223" s="88" t="s">
        <v>582</v>
      </c>
      <c r="M223" s="36" t="s">
        <v>675</v>
      </c>
      <c r="N223" s="36" t="s">
        <v>80</v>
      </c>
      <c r="O223" s="33" t="n">
        <v>46054</v>
      </c>
      <c r="P223" s="62" t="n">
        <v>46113</v>
      </c>
      <c r="Q223" s="26"/>
      <c r="R223" s="26"/>
      <c r="S223" s="26"/>
      <c r="T223" s="26"/>
      <c r="U223" s="26"/>
      <c r="V223" s="26"/>
    </row>
    <row r="224" s="26" customFormat="true" ht="92.25" hidden="false" customHeight="true" outlineLevel="0" collapsed="false">
      <c r="B224" s="64" t="n">
        <v>3</v>
      </c>
      <c r="C224" s="46" t="s">
        <v>664</v>
      </c>
      <c r="D224" s="46" t="s">
        <v>665</v>
      </c>
      <c r="E224" s="46" t="s">
        <v>666</v>
      </c>
      <c r="F224" s="65" t="s">
        <v>676</v>
      </c>
      <c r="G224" s="46" t="s">
        <v>677</v>
      </c>
      <c r="H224" s="46" t="s">
        <v>674</v>
      </c>
      <c r="I224" s="46" t="s">
        <v>670</v>
      </c>
      <c r="J224" s="48" t="n">
        <v>7167451</v>
      </c>
      <c r="K224" s="48" t="n">
        <v>6092333.12</v>
      </c>
      <c r="L224" s="89" t="s">
        <v>582</v>
      </c>
      <c r="M224" s="46" t="s">
        <v>678</v>
      </c>
      <c r="N224" s="46" t="s">
        <v>80</v>
      </c>
      <c r="O224" s="50" t="n">
        <v>46082</v>
      </c>
      <c r="P224" s="69" t="n">
        <v>46143</v>
      </c>
    </row>
    <row r="225" s="26" customFormat="true" ht="92.25" hidden="false" customHeight="true" outlineLevel="0" collapsed="false">
      <c r="B225" s="35" t="n">
        <v>4</v>
      </c>
      <c r="C225" s="36" t="s">
        <v>664</v>
      </c>
      <c r="D225" s="36" t="s">
        <v>665</v>
      </c>
      <c r="E225" s="36" t="s">
        <v>666</v>
      </c>
      <c r="F225" s="37" t="s">
        <v>679</v>
      </c>
      <c r="G225" s="36" t="s">
        <v>680</v>
      </c>
      <c r="H225" s="46" t="s">
        <v>674</v>
      </c>
      <c r="I225" s="36" t="s">
        <v>670</v>
      </c>
      <c r="J225" s="39" t="n">
        <v>19715061.3781153</v>
      </c>
      <c r="K225" s="39" t="n">
        <v>15864709.8909694</v>
      </c>
      <c r="L225" s="88" t="s">
        <v>582</v>
      </c>
      <c r="M225" s="36" t="s">
        <v>681</v>
      </c>
      <c r="N225" s="36" t="s">
        <v>80</v>
      </c>
      <c r="O225" s="33" t="n">
        <v>46113</v>
      </c>
      <c r="P225" s="62" t="n">
        <v>46143</v>
      </c>
    </row>
    <row r="226" s="26" customFormat="true" ht="92.25" hidden="false" customHeight="true" outlineLevel="0" collapsed="false">
      <c r="A226" s="90"/>
      <c r="B226" s="64" t="n">
        <f aca="false">B225+1</f>
        <v>5</v>
      </c>
      <c r="C226" s="46" t="s">
        <v>664</v>
      </c>
      <c r="D226" s="46" t="s">
        <v>665</v>
      </c>
      <c r="E226" s="46" t="s">
        <v>666</v>
      </c>
      <c r="F226" s="91" t="s">
        <v>682</v>
      </c>
      <c r="G226" s="85" t="s">
        <v>683</v>
      </c>
      <c r="H226" s="46" t="s">
        <v>674</v>
      </c>
      <c r="I226" s="46" t="s">
        <v>571</v>
      </c>
      <c r="J226" s="48" t="n">
        <v>16000000</v>
      </c>
      <c r="K226" s="48" t="n">
        <v>13600000</v>
      </c>
      <c r="L226" s="87" t="s">
        <v>582</v>
      </c>
      <c r="M226" s="46" t="s">
        <v>684</v>
      </c>
      <c r="N226" s="46" t="s">
        <v>80</v>
      </c>
      <c r="O226" s="92" t="n">
        <v>46113</v>
      </c>
      <c r="P226" s="69" t="n">
        <v>46174</v>
      </c>
      <c r="Q226" s="90"/>
      <c r="R226" s="90"/>
      <c r="S226" s="90"/>
      <c r="T226" s="90"/>
      <c r="U226" s="90"/>
      <c r="V226" s="90"/>
    </row>
    <row r="227" s="26" customFormat="true" ht="92.25" hidden="false" customHeight="true" outlineLevel="0" collapsed="false">
      <c r="B227" s="64" t="n">
        <f aca="false">B226+1</f>
        <v>6</v>
      </c>
      <c r="C227" s="36" t="s">
        <v>664</v>
      </c>
      <c r="D227" s="36" t="s">
        <v>665</v>
      </c>
      <c r="E227" s="36" t="s">
        <v>666</v>
      </c>
      <c r="F227" s="37" t="s">
        <v>685</v>
      </c>
      <c r="G227" s="36" t="s">
        <v>683</v>
      </c>
      <c r="H227" s="46" t="s">
        <v>674</v>
      </c>
      <c r="I227" s="36" t="s">
        <v>571</v>
      </c>
      <c r="J227" s="39" t="n">
        <v>12288376.4705882</v>
      </c>
      <c r="K227" s="39" t="n">
        <v>10445120</v>
      </c>
      <c r="L227" s="88" t="s">
        <v>582</v>
      </c>
      <c r="M227" s="36" t="s">
        <v>684</v>
      </c>
      <c r="N227" s="36" t="s">
        <v>80</v>
      </c>
      <c r="O227" s="33" t="n">
        <v>46113</v>
      </c>
      <c r="P227" s="62" t="n">
        <v>46174</v>
      </c>
    </row>
    <row r="228" s="90" customFormat="true" ht="84.75" hidden="false" customHeight="true" outlineLevel="0" collapsed="false">
      <c r="A228" s="26"/>
      <c r="B228" s="64" t="n">
        <f aca="false">B227+1</f>
        <v>7</v>
      </c>
      <c r="C228" s="36" t="s">
        <v>664</v>
      </c>
      <c r="D228" s="36" t="s">
        <v>665</v>
      </c>
      <c r="E228" s="36" t="s">
        <v>666</v>
      </c>
      <c r="F228" s="37" t="s">
        <v>686</v>
      </c>
      <c r="G228" s="36" t="s">
        <v>687</v>
      </c>
      <c r="H228" s="46" t="s">
        <v>674</v>
      </c>
      <c r="I228" s="36" t="s">
        <v>670</v>
      </c>
      <c r="J228" s="39" t="n">
        <v>45878283.5758954</v>
      </c>
      <c r="K228" s="39" t="n">
        <v>36918254.793523</v>
      </c>
      <c r="L228" s="88" t="s">
        <v>582</v>
      </c>
      <c r="M228" s="36" t="s">
        <v>688</v>
      </c>
      <c r="N228" s="36" t="s">
        <v>80</v>
      </c>
      <c r="O228" s="33" t="n">
        <v>46235</v>
      </c>
      <c r="P228" s="62" t="n">
        <v>46296</v>
      </c>
      <c r="Q228" s="26"/>
      <c r="R228" s="26"/>
      <c r="S228" s="26"/>
      <c r="T228" s="26"/>
      <c r="U228" s="26"/>
      <c r="V228" s="26"/>
    </row>
    <row r="229" s="26" customFormat="true" ht="92.25" hidden="false" customHeight="true" outlineLevel="0" collapsed="false">
      <c r="B229" s="64" t="n">
        <f aca="false">B228+1</f>
        <v>8</v>
      </c>
      <c r="C229" s="36" t="s">
        <v>664</v>
      </c>
      <c r="D229" s="36" t="s">
        <v>665</v>
      </c>
      <c r="E229" s="36" t="s">
        <v>666</v>
      </c>
      <c r="F229" s="37" t="s">
        <v>689</v>
      </c>
      <c r="G229" s="36" t="s">
        <v>690</v>
      </c>
      <c r="H229" s="46" t="s">
        <v>674</v>
      </c>
      <c r="I229" s="36" t="s">
        <v>571</v>
      </c>
      <c r="J229" s="39" t="n">
        <v>2279055</v>
      </c>
      <c r="K229" s="39" t="n">
        <v>1937196.75</v>
      </c>
      <c r="L229" s="88" t="s">
        <v>582</v>
      </c>
      <c r="M229" s="36" t="s">
        <v>691</v>
      </c>
      <c r="N229" s="36" t="s">
        <v>80</v>
      </c>
      <c r="O229" s="33" t="n">
        <v>46082</v>
      </c>
      <c r="P229" s="62" t="n">
        <v>46143</v>
      </c>
    </row>
    <row r="230" s="26" customFormat="true" ht="92.25" hidden="false" customHeight="true" outlineLevel="0" collapsed="false">
      <c r="B230" s="64" t="n">
        <f aca="false">B229+1</f>
        <v>9</v>
      </c>
      <c r="C230" s="36" t="s">
        <v>664</v>
      </c>
      <c r="D230" s="36" t="s">
        <v>665</v>
      </c>
      <c r="E230" s="36" t="s">
        <v>666</v>
      </c>
      <c r="F230" s="37" t="s">
        <v>692</v>
      </c>
      <c r="G230" s="36" t="s">
        <v>690</v>
      </c>
      <c r="H230" s="46" t="s">
        <v>674</v>
      </c>
      <c r="I230" s="36" t="s">
        <v>571</v>
      </c>
      <c r="J230" s="39" t="n">
        <v>3711690.58823529</v>
      </c>
      <c r="K230" s="39" t="n">
        <v>3154937</v>
      </c>
      <c r="L230" s="88" t="s">
        <v>582</v>
      </c>
      <c r="M230" s="36" t="s">
        <v>691</v>
      </c>
      <c r="N230" s="36" t="s">
        <v>80</v>
      </c>
      <c r="O230" s="33" t="n">
        <v>46082</v>
      </c>
      <c r="P230" s="62" t="n">
        <v>46143</v>
      </c>
    </row>
    <row r="231" s="26" customFormat="true" ht="92.25" hidden="false" customHeight="true" outlineLevel="0" collapsed="false">
      <c r="B231" s="64" t="n">
        <f aca="false">B230+1</f>
        <v>10</v>
      </c>
      <c r="C231" s="36" t="s">
        <v>664</v>
      </c>
      <c r="D231" s="36" t="s">
        <v>665</v>
      </c>
      <c r="E231" s="36" t="s">
        <v>666</v>
      </c>
      <c r="F231" s="37" t="s">
        <v>693</v>
      </c>
      <c r="G231" s="36" t="s">
        <v>690</v>
      </c>
      <c r="H231" s="46" t="s">
        <v>674</v>
      </c>
      <c r="I231" s="36" t="s">
        <v>571</v>
      </c>
      <c r="J231" s="39" t="n">
        <v>6735201.17647059</v>
      </c>
      <c r="K231" s="39" t="n">
        <v>5724921</v>
      </c>
      <c r="L231" s="88" t="s">
        <v>582</v>
      </c>
      <c r="M231" s="36" t="s">
        <v>691</v>
      </c>
      <c r="N231" s="36" t="s">
        <v>80</v>
      </c>
      <c r="O231" s="33" t="n">
        <v>46082</v>
      </c>
      <c r="P231" s="62" t="n">
        <v>46143</v>
      </c>
    </row>
    <row r="232" s="26" customFormat="true" ht="92.25" hidden="false" customHeight="true" outlineLevel="0" collapsed="false">
      <c r="B232" s="64" t="n">
        <f aca="false">B231+1</f>
        <v>11</v>
      </c>
      <c r="C232" s="36" t="s">
        <v>664</v>
      </c>
      <c r="D232" s="36" t="s">
        <v>665</v>
      </c>
      <c r="E232" s="36" t="s">
        <v>666</v>
      </c>
      <c r="F232" s="37" t="s">
        <v>694</v>
      </c>
      <c r="G232" s="36" t="s">
        <v>695</v>
      </c>
      <c r="H232" s="46" t="s">
        <v>674</v>
      </c>
      <c r="I232" s="36" t="s">
        <v>571</v>
      </c>
      <c r="J232" s="39" t="n">
        <v>17647058.7735294</v>
      </c>
      <c r="K232" s="39" t="n">
        <v>14999999.9575</v>
      </c>
      <c r="L232" s="88" t="s">
        <v>582</v>
      </c>
      <c r="M232" s="36" t="s">
        <v>696</v>
      </c>
      <c r="N232" s="36" t="s">
        <v>80</v>
      </c>
      <c r="O232" s="33" t="n">
        <v>46266</v>
      </c>
      <c r="P232" s="62" t="n">
        <v>46327</v>
      </c>
    </row>
    <row r="233" s="26" customFormat="true" ht="92.25" hidden="false" customHeight="true" outlineLevel="0" collapsed="false">
      <c r="B233" s="64" t="n">
        <f aca="false">B232+1</f>
        <v>12</v>
      </c>
      <c r="C233" s="36" t="s">
        <v>664</v>
      </c>
      <c r="D233" s="36" t="s">
        <v>665</v>
      </c>
      <c r="E233" s="36" t="s">
        <v>666</v>
      </c>
      <c r="F233" s="37" t="s">
        <v>697</v>
      </c>
      <c r="G233" s="36" t="s">
        <v>698</v>
      </c>
      <c r="H233" s="36" t="s">
        <v>699</v>
      </c>
      <c r="I233" s="36" t="s">
        <v>571</v>
      </c>
      <c r="J233" s="39" t="n">
        <v>17647058.7735294</v>
      </c>
      <c r="K233" s="39" t="n">
        <v>14999999.9575</v>
      </c>
      <c r="L233" s="88" t="s">
        <v>582</v>
      </c>
      <c r="M233" s="36" t="s">
        <v>700</v>
      </c>
      <c r="N233" s="36" t="s">
        <v>80</v>
      </c>
      <c r="O233" s="33" t="n">
        <v>46266</v>
      </c>
      <c r="P233" s="62" t="n">
        <v>46327</v>
      </c>
    </row>
    <row r="234" s="26" customFormat="true" ht="92.25" hidden="false" customHeight="true" outlineLevel="0" collapsed="false">
      <c r="B234" s="64" t="n">
        <f aca="false">B233+1</f>
        <v>13</v>
      </c>
      <c r="C234" s="36" t="s">
        <v>664</v>
      </c>
      <c r="D234" s="36" t="s">
        <v>665</v>
      </c>
      <c r="E234" s="36" t="s">
        <v>666</v>
      </c>
      <c r="F234" s="37" t="s">
        <v>701</v>
      </c>
      <c r="G234" s="36" t="s">
        <v>698</v>
      </c>
      <c r="H234" s="36" t="s">
        <v>699</v>
      </c>
      <c r="I234" s="36" t="s">
        <v>571</v>
      </c>
      <c r="J234" s="39" t="n">
        <v>500000</v>
      </c>
      <c r="K234" s="39" t="n">
        <v>425000</v>
      </c>
      <c r="L234" s="88" t="s">
        <v>582</v>
      </c>
      <c r="M234" s="36" t="s">
        <v>700</v>
      </c>
      <c r="N234" s="36" t="s">
        <v>80</v>
      </c>
      <c r="O234" s="33" t="n">
        <v>46266</v>
      </c>
      <c r="P234" s="62" t="n">
        <v>46327</v>
      </c>
    </row>
    <row r="235" s="26" customFormat="true" ht="92.25" hidden="false" customHeight="true" outlineLevel="0" collapsed="false">
      <c r="B235" s="64" t="n">
        <f aca="false">B234+1</f>
        <v>14</v>
      </c>
      <c r="C235" s="36" t="s">
        <v>664</v>
      </c>
      <c r="D235" s="36" t="s">
        <v>665</v>
      </c>
      <c r="E235" s="36" t="s">
        <v>666</v>
      </c>
      <c r="F235" s="37" t="s">
        <v>702</v>
      </c>
      <c r="G235" s="36" t="s">
        <v>698</v>
      </c>
      <c r="H235" s="36" t="s">
        <v>699</v>
      </c>
      <c r="I235" s="36" t="s">
        <v>571</v>
      </c>
      <c r="J235" s="39" t="n">
        <v>680957.647058824</v>
      </c>
      <c r="K235" s="39" t="n">
        <v>578814</v>
      </c>
      <c r="L235" s="88" t="s">
        <v>582</v>
      </c>
      <c r="M235" s="36" t="s">
        <v>700</v>
      </c>
      <c r="N235" s="36" t="s">
        <v>80</v>
      </c>
      <c r="O235" s="33" t="n">
        <v>46266</v>
      </c>
      <c r="P235" s="62" t="n">
        <v>46327</v>
      </c>
    </row>
    <row r="236" s="26" customFormat="true" ht="92.25" hidden="false" customHeight="true" outlineLevel="0" collapsed="false">
      <c r="B236" s="64" t="n">
        <f aca="false">B235+1</f>
        <v>15</v>
      </c>
      <c r="C236" s="36" t="s">
        <v>664</v>
      </c>
      <c r="D236" s="36" t="s">
        <v>665</v>
      </c>
      <c r="E236" s="36" t="s">
        <v>666</v>
      </c>
      <c r="F236" s="37" t="s">
        <v>703</v>
      </c>
      <c r="G236" s="36" t="s">
        <v>704</v>
      </c>
      <c r="H236" s="36" t="s">
        <v>705</v>
      </c>
      <c r="I236" s="36" t="s">
        <v>571</v>
      </c>
      <c r="J236" s="39" t="n">
        <v>11764705.7938574</v>
      </c>
      <c r="K236" s="39" t="n">
        <v>9999999.92477876</v>
      </c>
      <c r="L236" s="88" t="s">
        <v>582</v>
      </c>
      <c r="M236" s="36" t="s">
        <v>700</v>
      </c>
      <c r="N236" s="36" t="s">
        <v>80</v>
      </c>
      <c r="O236" s="33" t="n">
        <v>46266</v>
      </c>
      <c r="P236" s="62" t="n">
        <v>46327</v>
      </c>
    </row>
    <row r="237" s="26" customFormat="true" ht="92.25" hidden="false" customHeight="true" outlineLevel="0" collapsed="false">
      <c r="B237" s="64" t="n">
        <f aca="false">B236+1</f>
        <v>16</v>
      </c>
      <c r="C237" s="36" t="s">
        <v>664</v>
      </c>
      <c r="D237" s="36" t="s">
        <v>665</v>
      </c>
      <c r="E237" s="36" t="s">
        <v>666</v>
      </c>
      <c r="F237" s="37" t="s">
        <v>706</v>
      </c>
      <c r="G237" s="36" t="s">
        <v>704</v>
      </c>
      <c r="H237" s="36" t="s">
        <v>705</v>
      </c>
      <c r="I237" s="36" t="s">
        <v>571</v>
      </c>
      <c r="J237" s="39" t="n">
        <v>500000</v>
      </c>
      <c r="K237" s="39" t="n">
        <v>425000</v>
      </c>
      <c r="L237" s="88" t="s">
        <v>582</v>
      </c>
      <c r="M237" s="36" t="s">
        <v>700</v>
      </c>
      <c r="N237" s="36" t="s">
        <v>80</v>
      </c>
      <c r="O237" s="33" t="n">
        <v>46266</v>
      </c>
      <c r="P237" s="62" t="n">
        <v>46327</v>
      </c>
    </row>
    <row r="238" s="26" customFormat="true" ht="92.25" hidden="false" customHeight="true" outlineLevel="0" collapsed="false">
      <c r="B238" s="64" t="n">
        <f aca="false">B237+1</f>
        <v>17</v>
      </c>
      <c r="C238" s="36" t="s">
        <v>664</v>
      </c>
      <c r="D238" s="36" t="s">
        <v>665</v>
      </c>
      <c r="E238" s="36" t="s">
        <v>666</v>
      </c>
      <c r="F238" s="37" t="s">
        <v>707</v>
      </c>
      <c r="G238" s="36" t="s">
        <v>704</v>
      </c>
      <c r="H238" s="36" t="s">
        <v>705</v>
      </c>
      <c r="I238" s="36" t="s">
        <v>571</v>
      </c>
      <c r="J238" s="39" t="n">
        <v>1530055.29411765</v>
      </c>
      <c r="K238" s="39" t="n">
        <v>1300547</v>
      </c>
      <c r="L238" s="88" t="s">
        <v>582</v>
      </c>
      <c r="M238" s="36" t="s">
        <v>700</v>
      </c>
      <c r="N238" s="36" t="s">
        <v>80</v>
      </c>
      <c r="O238" s="33" t="n">
        <v>46266</v>
      </c>
      <c r="P238" s="62" t="n">
        <v>46327</v>
      </c>
    </row>
    <row r="239" s="26" customFormat="true" ht="92.25" hidden="false" customHeight="true" outlineLevel="0" collapsed="false">
      <c r="B239" s="64" t="n">
        <f aca="false">B238+1</f>
        <v>18</v>
      </c>
      <c r="C239" s="36" t="s">
        <v>664</v>
      </c>
      <c r="D239" s="36" t="s">
        <v>665</v>
      </c>
      <c r="E239" s="36" t="s">
        <v>666</v>
      </c>
      <c r="F239" s="37" t="s">
        <v>708</v>
      </c>
      <c r="G239" s="36" t="s">
        <v>704</v>
      </c>
      <c r="H239" s="36" t="s">
        <v>705</v>
      </c>
      <c r="I239" s="36" t="s">
        <v>571</v>
      </c>
      <c r="J239" s="39" t="n">
        <v>2636702.35294118</v>
      </c>
      <c r="K239" s="39" t="n">
        <v>2241197</v>
      </c>
      <c r="L239" s="88" t="s">
        <v>582</v>
      </c>
      <c r="M239" s="36" t="s">
        <v>700</v>
      </c>
      <c r="N239" s="36" t="s">
        <v>80</v>
      </c>
      <c r="O239" s="33" t="n">
        <v>46266</v>
      </c>
      <c r="P239" s="62" t="n">
        <v>46327</v>
      </c>
    </row>
    <row r="240" s="26" customFormat="true" ht="92.25" hidden="false" customHeight="true" outlineLevel="0" collapsed="false">
      <c r="B240" s="64" t="n">
        <f aca="false">B239+1</f>
        <v>19</v>
      </c>
      <c r="C240" s="36" t="s">
        <v>664</v>
      </c>
      <c r="D240" s="36" t="s">
        <v>665</v>
      </c>
      <c r="E240" s="36" t="s">
        <v>666</v>
      </c>
      <c r="F240" s="37" t="s">
        <v>703</v>
      </c>
      <c r="G240" s="36" t="s">
        <v>709</v>
      </c>
      <c r="H240" s="36" t="s">
        <v>710</v>
      </c>
      <c r="I240" s="36" t="s">
        <v>571</v>
      </c>
      <c r="J240" s="39" t="n">
        <v>9411764.9144438</v>
      </c>
      <c r="K240" s="39" t="n">
        <v>8000000.17727723</v>
      </c>
      <c r="L240" s="88" t="s">
        <v>582</v>
      </c>
      <c r="M240" s="36" t="s">
        <v>711</v>
      </c>
      <c r="N240" s="36" t="s">
        <v>80</v>
      </c>
      <c r="O240" s="33" t="n">
        <v>46266</v>
      </c>
      <c r="P240" s="62" t="n">
        <v>46327</v>
      </c>
    </row>
    <row r="241" s="26" customFormat="true" ht="92.25" hidden="false" customHeight="true" outlineLevel="0" collapsed="false">
      <c r="B241" s="64" t="n">
        <f aca="false">B240+1</f>
        <v>20</v>
      </c>
      <c r="C241" s="36" t="s">
        <v>664</v>
      </c>
      <c r="D241" s="36" t="s">
        <v>665</v>
      </c>
      <c r="E241" s="36" t="s">
        <v>666</v>
      </c>
      <c r="F241" s="37" t="s">
        <v>712</v>
      </c>
      <c r="G241" s="36" t="s">
        <v>713</v>
      </c>
      <c r="H241" s="46" t="s">
        <v>674</v>
      </c>
      <c r="I241" s="36" t="s">
        <v>571</v>
      </c>
      <c r="J241" s="39" t="n">
        <v>3283125.88235294</v>
      </c>
      <c r="K241" s="39" t="n">
        <v>2790657</v>
      </c>
      <c r="L241" s="88" t="s">
        <v>582</v>
      </c>
      <c r="M241" s="36" t="s">
        <v>714</v>
      </c>
      <c r="N241" s="36" t="s">
        <v>80</v>
      </c>
      <c r="O241" s="33" t="n">
        <v>46082</v>
      </c>
      <c r="P241" s="62" t="n">
        <v>46143</v>
      </c>
    </row>
    <row r="242" s="26" customFormat="true" ht="92.25" hidden="false" customHeight="true" outlineLevel="0" collapsed="false">
      <c r="B242" s="64" t="n">
        <f aca="false">B241+1</f>
        <v>21</v>
      </c>
      <c r="C242" s="36" t="s">
        <v>664</v>
      </c>
      <c r="D242" s="36" t="s">
        <v>665</v>
      </c>
      <c r="E242" s="36" t="s">
        <v>666</v>
      </c>
      <c r="F242" s="37" t="s">
        <v>715</v>
      </c>
      <c r="G242" s="36" t="s">
        <v>713</v>
      </c>
      <c r="H242" s="46" t="s">
        <v>674</v>
      </c>
      <c r="I242" s="36" t="s">
        <v>571</v>
      </c>
      <c r="J242" s="39" t="n">
        <v>6339630.58823529</v>
      </c>
      <c r="K242" s="39" t="n">
        <v>5388686</v>
      </c>
      <c r="L242" s="88" t="s">
        <v>582</v>
      </c>
      <c r="M242" s="36" t="s">
        <v>714</v>
      </c>
      <c r="N242" s="36" t="s">
        <v>80</v>
      </c>
      <c r="O242" s="33" t="n">
        <v>46082</v>
      </c>
      <c r="P242" s="62" t="n">
        <v>46143</v>
      </c>
    </row>
    <row r="243" s="26" customFormat="true" ht="92.25" hidden="false" customHeight="true" outlineLevel="0" collapsed="false">
      <c r="B243" s="64" t="n">
        <f aca="false">B242+1</f>
        <v>22</v>
      </c>
      <c r="C243" s="36" t="s">
        <v>664</v>
      </c>
      <c r="D243" s="36" t="s">
        <v>665</v>
      </c>
      <c r="E243" s="36" t="s">
        <v>666</v>
      </c>
      <c r="F243" s="37" t="s">
        <v>716</v>
      </c>
      <c r="G243" s="36" t="s">
        <v>717</v>
      </c>
      <c r="H243" s="46" t="s">
        <v>674</v>
      </c>
      <c r="I243" s="36" t="s">
        <v>571</v>
      </c>
      <c r="J243" s="39" t="n">
        <v>11330036.2231868</v>
      </c>
      <c r="K243" s="39" t="n">
        <v>9117280.14879844</v>
      </c>
      <c r="L243" s="88" t="s">
        <v>582</v>
      </c>
      <c r="M243" s="36" t="s">
        <v>718</v>
      </c>
      <c r="N243" s="36" t="s">
        <v>80</v>
      </c>
      <c r="O243" s="33" t="n">
        <v>46266</v>
      </c>
      <c r="P243" s="62" t="n">
        <v>46327</v>
      </c>
    </row>
    <row r="244" s="26" customFormat="true" ht="92.25" hidden="false" customHeight="true" outlineLevel="0" collapsed="false">
      <c r="B244" s="64" t="n">
        <f aca="false">B243+1</f>
        <v>23</v>
      </c>
      <c r="C244" s="36" t="s">
        <v>664</v>
      </c>
      <c r="D244" s="36" t="s">
        <v>665</v>
      </c>
      <c r="E244" s="36" t="s">
        <v>719</v>
      </c>
      <c r="F244" s="37" t="s">
        <v>720</v>
      </c>
      <c r="G244" s="36" t="s">
        <v>721</v>
      </c>
      <c r="H244" s="36" t="s">
        <v>722</v>
      </c>
      <c r="I244" s="36" t="s">
        <v>571</v>
      </c>
      <c r="J244" s="39" t="n">
        <v>84036271.01</v>
      </c>
      <c r="K244" s="39" t="n">
        <v>71430830.3585</v>
      </c>
      <c r="L244" s="88" t="s">
        <v>582</v>
      </c>
      <c r="M244" s="36" t="s">
        <v>723</v>
      </c>
      <c r="N244" s="36" t="s">
        <v>80</v>
      </c>
      <c r="O244" s="33" t="n">
        <v>46143</v>
      </c>
      <c r="P244" s="62" t="n">
        <v>46204</v>
      </c>
    </row>
    <row r="245" s="26" customFormat="true" ht="92.25" hidden="false" customHeight="true" outlineLevel="0" collapsed="false">
      <c r="B245" s="64" t="n">
        <f aca="false">B244+1</f>
        <v>24</v>
      </c>
      <c r="C245" s="36" t="s">
        <v>664</v>
      </c>
      <c r="D245" s="36" t="s">
        <v>665</v>
      </c>
      <c r="E245" s="36" t="s">
        <v>719</v>
      </c>
      <c r="F245" s="37" t="s">
        <v>724</v>
      </c>
      <c r="G245" s="36" t="s">
        <v>725</v>
      </c>
      <c r="H245" s="36" t="s">
        <v>722</v>
      </c>
      <c r="I245" s="36" t="s">
        <v>571</v>
      </c>
      <c r="J245" s="39" t="n">
        <v>26275200</v>
      </c>
      <c r="K245" s="39" t="n">
        <v>22848000</v>
      </c>
      <c r="L245" s="88" t="s">
        <v>582</v>
      </c>
      <c r="M245" s="36" t="s">
        <v>726</v>
      </c>
      <c r="N245" s="36" t="s">
        <v>80</v>
      </c>
      <c r="O245" s="33" t="n">
        <v>46235</v>
      </c>
      <c r="P245" s="62" t="n">
        <v>46296</v>
      </c>
    </row>
    <row r="246" s="26" customFormat="true" ht="92.25" hidden="false" customHeight="true" outlineLevel="0" collapsed="false">
      <c r="B246" s="64" t="n">
        <f aca="false">B245+1</f>
        <v>25</v>
      </c>
      <c r="C246" s="36" t="s">
        <v>664</v>
      </c>
      <c r="D246" s="36" t="s">
        <v>665</v>
      </c>
      <c r="E246" s="36" t="s">
        <v>719</v>
      </c>
      <c r="F246" s="37" t="s">
        <v>727</v>
      </c>
      <c r="G246" s="36" t="s">
        <v>728</v>
      </c>
      <c r="H246" s="36" t="s">
        <v>722</v>
      </c>
      <c r="I246" s="36" t="s">
        <v>670</v>
      </c>
      <c r="J246" s="39" t="n">
        <v>235349042.052544</v>
      </c>
      <c r="K246" s="39" t="n">
        <v>189385374.139682</v>
      </c>
      <c r="L246" s="88" t="s">
        <v>582</v>
      </c>
      <c r="M246" s="36" t="s">
        <v>729</v>
      </c>
      <c r="N246" s="36" t="s">
        <v>730</v>
      </c>
      <c r="O246" s="33" t="n">
        <v>46174</v>
      </c>
      <c r="P246" s="62" t="n">
        <v>46204</v>
      </c>
    </row>
    <row r="247" s="26" customFormat="true" ht="92.25" hidden="false" customHeight="true" outlineLevel="0" collapsed="false">
      <c r="B247" s="64" t="n">
        <f aca="false">B246+1</f>
        <v>26</v>
      </c>
      <c r="C247" s="36" t="s">
        <v>664</v>
      </c>
      <c r="D247" s="36" t="s">
        <v>665</v>
      </c>
      <c r="E247" s="36" t="s">
        <v>719</v>
      </c>
      <c r="F247" s="37" t="s">
        <v>731</v>
      </c>
      <c r="G247" s="36" t="s">
        <v>728</v>
      </c>
      <c r="H247" s="36" t="s">
        <v>722</v>
      </c>
      <c r="I247" s="36" t="s">
        <v>571</v>
      </c>
      <c r="J247" s="39" t="n">
        <v>3529411.76470588</v>
      </c>
      <c r="K247" s="39" t="n">
        <v>3000000</v>
      </c>
      <c r="L247" s="88" t="s">
        <v>582</v>
      </c>
      <c r="M247" s="36" t="s">
        <v>732</v>
      </c>
      <c r="N247" s="36" t="s">
        <v>80</v>
      </c>
      <c r="O247" s="33" t="n">
        <v>46204</v>
      </c>
      <c r="P247" s="62" t="n">
        <v>46266</v>
      </c>
    </row>
    <row r="248" s="26" customFormat="true" ht="92.25" hidden="false" customHeight="true" outlineLevel="0" collapsed="false">
      <c r="B248" s="64" t="n">
        <f aca="false">B247+1</f>
        <v>27</v>
      </c>
      <c r="C248" s="36" t="s">
        <v>664</v>
      </c>
      <c r="D248" s="36" t="s">
        <v>665</v>
      </c>
      <c r="E248" s="36" t="s">
        <v>719</v>
      </c>
      <c r="F248" s="37" t="s">
        <v>733</v>
      </c>
      <c r="G248" s="36" t="s">
        <v>734</v>
      </c>
      <c r="H248" s="36" t="s">
        <v>722</v>
      </c>
      <c r="I248" s="36" t="s">
        <v>670</v>
      </c>
      <c r="J248" s="39" t="n">
        <v>16853647.4857737</v>
      </c>
      <c r="K248" s="39" t="n">
        <v>13562130.1318021</v>
      </c>
      <c r="L248" s="88" t="s">
        <v>582</v>
      </c>
      <c r="M248" s="36" t="s">
        <v>729</v>
      </c>
      <c r="N248" s="36" t="s">
        <v>730</v>
      </c>
      <c r="O248" s="33" t="n">
        <v>46174</v>
      </c>
      <c r="P248" s="62" t="n">
        <v>46204</v>
      </c>
    </row>
    <row r="249" s="26" customFormat="true" ht="92.25" hidden="false" customHeight="true" outlineLevel="0" collapsed="false">
      <c r="B249" s="64" t="n">
        <f aca="false">B248+1</f>
        <v>28</v>
      </c>
      <c r="C249" s="36" t="s">
        <v>664</v>
      </c>
      <c r="D249" s="36" t="s">
        <v>665</v>
      </c>
      <c r="E249" s="36" t="s">
        <v>719</v>
      </c>
      <c r="F249" s="37" t="s">
        <v>735</v>
      </c>
      <c r="G249" s="36" t="s">
        <v>736</v>
      </c>
      <c r="H249" s="36" t="s">
        <v>722</v>
      </c>
      <c r="I249" s="36" t="s">
        <v>670</v>
      </c>
      <c r="J249" s="39" t="n">
        <v>40707588.4159033</v>
      </c>
      <c r="K249" s="39" t="n">
        <v>32757396.3982774</v>
      </c>
      <c r="L249" s="88" t="s">
        <v>582</v>
      </c>
      <c r="M249" s="36" t="s">
        <v>729</v>
      </c>
      <c r="N249" s="36" t="s">
        <v>730</v>
      </c>
      <c r="O249" s="50" t="n">
        <v>46174</v>
      </c>
      <c r="P249" s="62" t="n">
        <v>46204</v>
      </c>
    </row>
    <row r="250" s="26" customFormat="true" ht="92.25" hidden="false" customHeight="true" outlineLevel="0" collapsed="false">
      <c r="B250" s="64" t="n">
        <f aca="false">B249+1</f>
        <v>29</v>
      </c>
      <c r="C250" s="36" t="s">
        <v>664</v>
      </c>
      <c r="D250" s="36" t="s">
        <v>665</v>
      </c>
      <c r="E250" s="36" t="s">
        <v>719</v>
      </c>
      <c r="F250" s="37" t="s">
        <v>737</v>
      </c>
      <c r="G250" s="36" t="s">
        <v>738</v>
      </c>
      <c r="H250" s="36" t="s">
        <v>710</v>
      </c>
      <c r="I250" s="36" t="s">
        <v>670</v>
      </c>
      <c r="J250" s="39" t="n">
        <v>60275736</v>
      </c>
      <c r="K250" s="39" t="n">
        <v>48503884.7592</v>
      </c>
      <c r="L250" s="88" t="s">
        <v>582</v>
      </c>
      <c r="M250" s="36" t="s">
        <v>739</v>
      </c>
      <c r="N250" s="36" t="s">
        <v>80</v>
      </c>
      <c r="O250" s="33" t="n">
        <v>46235</v>
      </c>
      <c r="P250" s="62" t="n">
        <v>46296</v>
      </c>
    </row>
    <row r="251" s="26" customFormat="true" ht="92.25" hidden="false" customHeight="true" outlineLevel="0" collapsed="false">
      <c r="B251" s="64" t="n">
        <f aca="false">B250+1</f>
        <v>30</v>
      </c>
      <c r="C251" s="36" t="s">
        <v>664</v>
      </c>
      <c r="D251" s="36" t="s">
        <v>665</v>
      </c>
      <c r="E251" s="36" t="s">
        <v>719</v>
      </c>
      <c r="F251" s="37" t="s">
        <v>740</v>
      </c>
      <c r="G251" s="36" t="s">
        <v>738</v>
      </c>
      <c r="H251" s="36" t="s">
        <v>710</v>
      </c>
      <c r="I251" s="36" t="s">
        <v>571</v>
      </c>
      <c r="J251" s="39" t="n">
        <v>3500000</v>
      </c>
      <c r="K251" s="39" t="n">
        <v>2975000</v>
      </c>
      <c r="L251" s="88" t="s">
        <v>582</v>
      </c>
      <c r="M251" s="36" t="s">
        <v>741</v>
      </c>
      <c r="N251" s="36" t="s">
        <v>80</v>
      </c>
      <c r="O251" s="33" t="n">
        <v>46266</v>
      </c>
      <c r="P251" s="62" t="n">
        <v>46327</v>
      </c>
    </row>
    <row r="252" s="26" customFormat="true" ht="92.25" hidden="false" customHeight="true" outlineLevel="0" collapsed="false">
      <c r="B252" s="64" t="n">
        <f aca="false">B251+1</f>
        <v>31</v>
      </c>
      <c r="C252" s="36" t="s">
        <v>664</v>
      </c>
      <c r="D252" s="36" t="s">
        <v>665</v>
      </c>
      <c r="E252" s="36" t="s">
        <v>719</v>
      </c>
      <c r="F252" s="37" t="s">
        <v>742</v>
      </c>
      <c r="G252" s="36" t="s">
        <v>743</v>
      </c>
      <c r="H252" s="36" t="s">
        <v>710</v>
      </c>
      <c r="I252" s="36" t="s">
        <v>670</v>
      </c>
      <c r="J252" s="39" t="n">
        <v>2660632.05882353</v>
      </c>
      <c r="K252" s="39" t="n">
        <v>2261537.25</v>
      </c>
      <c r="L252" s="88" t="s">
        <v>582</v>
      </c>
      <c r="M252" s="36" t="s">
        <v>744</v>
      </c>
      <c r="N252" s="36" t="s">
        <v>80</v>
      </c>
      <c r="O252" s="33" t="n">
        <v>46266</v>
      </c>
      <c r="P252" s="62" t="n">
        <v>46327</v>
      </c>
    </row>
    <row r="253" s="26" customFormat="true" ht="92.25" hidden="false" customHeight="true" outlineLevel="0" collapsed="false">
      <c r="B253" s="64" t="n">
        <f aca="false">B252+1</f>
        <v>32</v>
      </c>
      <c r="C253" s="36" t="s">
        <v>664</v>
      </c>
      <c r="D253" s="36" t="s">
        <v>665</v>
      </c>
      <c r="E253" s="36" t="s">
        <v>719</v>
      </c>
      <c r="F253" s="37" t="s">
        <v>745</v>
      </c>
      <c r="G253" s="36" t="s">
        <v>746</v>
      </c>
      <c r="H253" s="36" t="s">
        <v>710</v>
      </c>
      <c r="I253" s="36" t="s">
        <v>670</v>
      </c>
      <c r="J253" s="39" t="n">
        <v>40000000.4924817</v>
      </c>
      <c r="K253" s="39" t="n">
        <v>32188000.3963</v>
      </c>
      <c r="L253" s="88" t="s">
        <v>582</v>
      </c>
      <c r="M253" s="36" t="s">
        <v>747</v>
      </c>
      <c r="N253" s="36" t="s">
        <v>80</v>
      </c>
      <c r="O253" s="33" t="n">
        <v>46204</v>
      </c>
      <c r="P253" s="62" t="n">
        <v>46266</v>
      </c>
    </row>
    <row r="254" s="26" customFormat="true" ht="92.25" hidden="false" customHeight="true" outlineLevel="0" collapsed="false">
      <c r="B254" s="64" t="n">
        <f aca="false">B253+1</f>
        <v>33</v>
      </c>
      <c r="C254" s="36" t="s">
        <v>664</v>
      </c>
      <c r="D254" s="36" t="s">
        <v>665</v>
      </c>
      <c r="E254" s="36" t="s">
        <v>719</v>
      </c>
      <c r="F254" s="37" t="s">
        <v>748</v>
      </c>
      <c r="G254" s="36" t="s">
        <v>749</v>
      </c>
      <c r="H254" s="36" t="s">
        <v>710</v>
      </c>
      <c r="I254" s="36" t="s">
        <v>670</v>
      </c>
      <c r="J254" s="39" t="n">
        <v>16322577.3580216</v>
      </c>
      <c r="K254" s="39" t="n">
        <v>13134778</v>
      </c>
      <c r="L254" s="88" t="s">
        <v>582</v>
      </c>
      <c r="M254" s="36" t="s">
        <v>750</v>
      </c>
      <c r="N254" s="36" t="s">
        <v>730</v>
      </c>
      <c r="O254" s="33" t="n">
        <v>46113</v>
      </c>
      <c r="P254" s="62" t="n">
        <v>46143</v>
      </c>
    </row>
    <row r="255" s="26" customFormat="true" ht="92.25" hidden="false" customHeight="true" outlineLevel="0" collapsed="false">
      <c r="B255" s="64" t="n">
        <f aca="false">B254+1</f>
        <v>34</v>
      </c>
      <c r="C255" s="36" t="s">
        <v>664</v>
      </c>
      <c r="D255" s="36" t="s">
        <v>665</v>
      </c>
      <c r="E255" s="36" t="s">
        <v>719</v>
      </c>
      <c r="F255" s="37" t="s">
        <v>751</v>
      </c>
      <c r="G255" s="36" t="s">
        <v>752</v>
      </c>
      <c r="H255" s="36" t="s">
        <v>710</v>
      </c>
      <c r="I255" s="36" t="s">
        <v>670</v>
      </c>
      <c r="J255" s="39" t="n">
        <v>81514610.4138188</v>
      </c>
      <c r="K255" s="39" t="n">
        <v>65594807</v>
      </c>
      <c r="L255" s="88" t="s">
        <v>582</v>
      </c>
      <c r="M255" s="36" t="s">
        <v>753</v>
      </c>
      <c r="N255" s="36" t="s">
        <v>730</v>
      </c>
      <c r="O255" s="33" t="n">
        <v>46113</v>
      </c>
      <c r="P255" s="62" t="n">
        <v>46143</v>
      </c>
    </row>
    <row r="256" s="26" customFormat="true" ht="92.25" hidden="false" customHeight="true" outlineLevel="0" collapsed="false">
      <c r="B256" s="64" t="n">
        <f aca="false">B255+1</f>
        <v>35</v>
      </c>
      <c r="C256" s="36" t="s">
        <v>664</v>
      </c>
      <c r="D256" s="36" t="s">
        <v>665</v>
      </c>
      <c r="E256" s="36" t="s">
        <v>719</v>
      </c>
      <c r="F256" s="37" t="s">
        <v>754</v>
      </c>
      <c r="G256" s="36" t="s">
        <v>755</v>
      </c>
      <c r="H256" s="36" t="s">
        <v>710</v>
      </c>
      <c r="I256" s="36" t="s">
        <v>571</v>
      </c>
      <c r="J256" s="39" t="n">
        <v>24975035.44</v>
      </c>
      <c r="K256" s="39" t="n">
        <v>21228780.124</v>
      </c>
      <c r="L256" s="88" t="s">
        <v>582</v>
      </c>
      <c r="M256" s="36" t="s">
        <v>756</v>
      </c>
      <c r="N256" s="36" t="s">
        <v>730</v>
      </c>
      <c r="O256" s="33" t="n">
        <v>46266</v>
      </c>
      <c r="P256" s="62" t="n">
        <v>46296</v>
      </c>
    </row>
    <row r="257" s="26" customFormat="true" ht="92.25" hidden="false" customHeight="true" outlineLevel="0" collapsed="false">
      <c r="B257" s="64" t="n">
        <f aca="false">B256+1</f>
        <v>36</v>
      </c>
      <c r="C257" s="36" t="s">
        <v>664</v>
      </c>
      <c r="D257" s="36" t="s">
        <v>665</v>
      </c>
      <c r="E257" s="36" t="s">
        <v>719</v>
      </c>
      <c r="F257" s="37" t="s">
        <v>757</v>
      </c>
      <c r="G257" s="36" t="s">
        <v>758</v>
      </c>
      <c r="H257" s="36" t="s">
        <v>710</v>
      </c>
      <c r="I257" s="36" t="s">
        <v>670</v>
      </c>
      <c r="J257" s="39" t="n">
        <v>6320117.84740352</v>
      </c>
      <c r="K257" s="39" t="n">
        <v>5085798.83180561</v>
      </c>
      <c r="L257" s="88" t="s">
        <v>582</v>
      </c>
      <c r="M257" s="36" t="s">
        <v>759</v>
      </c>
      <c r="N257" s="36" t="s">
        <v>80</v>
      </c>
      <c r="O257" s="33" t="n">
        <v>46266</v>
      </c>
      <c r="P257" s="62" t="n">
        <v>46327</v>
      </c>
    </row>
    <row r="258" s="26" customFormat="true" ht="92.25" hidden="false" customHeight="true" outlineLevel="0" collapsed="false">
      <c r="B258" s="64" t="n">
        <f aca="false">B257+1</f>
        <v>37</v>
      </c>
      <c r="C258" s="36" t="s">
        <v>664</v>
      </c>
      <c r="D258" s="36" t="s">
        <v>665</v>
      </c>
      <c r="E258" s="36" t="s">
        <v>719</v>
      </c>
      <c r="F258" s="37" t="s">
        <v>760</v>
      </c>
      <c r="G258" s="36" t="s">
        <v>761</v>
      </c>
      <c r="H258" s="36" t="s">
        <v>710</v>
      </c>
      <c r="I258" s="36" t="s">
        <v>571</v>
      </c>
      <c r="J258" s="39" t="n">
        <v>5882352.92450981</v>
      </c>
      <c r="K258" s="39" t="n">
        <v>4999999.98583333</v>
      </c>
      <c r="L258" s="88" t="s">
        <v>582</v>
      </c>
      <c r="M258" s="36" t="s">
        <v>762</v>
      </c>
      <c r="N258" s="36" t="s">
        <v>730</v>
      </c>
      <c r="O258" s="33" t="n">
        <v>46204</v>
      </c>
      <c r="P258" s="62" t="n">
        <v>46235</v>
      </c>
    </row>
    <row r="259" s="26" customFormat="true" ht="92.25" hidden="false" customHeight="true" outlineLevel="0" collapsed="false">
      <c r="B259" s="64" t="n">
        <f aca="false">B258+1</f>
        <v>38</v>
      </c>
      <c r="C259" s="36" t="s">
        <v>664</v>
      </c>
      <c r="D259" s="36" t="s">
        <v>665</v>
      </c>
      <c r="E259" s="36" t="s">
        <v>719</v>
      </c>
      <c r="F259" s="37" t="s">
        <v>763</v>
      </c>
      <c r="G259" s="36" t="s">
        <v>764</v>
      </c>
      <c r="H259" s="36" t="s">
        <v>710</v>
      </c>
      <c r="I259" s="36" t="s">
        <v>670</v>
      </c>
      <c r="J259" s="39" t="n">
        <v>3529411.76470588</v>
      </c>
      <c r="K259" s="39" t="n">
        <v>3000000</v>
      </c>
      <c r="L259" s="88" t="s">
        <v>582</v>
      </c>
      <c r="M259" s="36" t="s">
        <v>765</v>
      </c>
      <c r="N259" s="36" t="s">
        <v>730</v>
      </c>
      <c r="O259" s="33" t="n">
        <v>46204</v>
      </c>
      <c r="P259" s="62" t="n">
        <v>46235</v>
      </c>
    </row>
    <row r="260" s="26" customFormat="true" ht="92.25" hidden="false" customHeight="true" outlineLevel="0" collapsed="false">
      <c r="B260" s="64" t="n">
        <f aca="false">B259+1</f>
        <v>39</v>
      </c>
      <c r="C260" s="36" t="s">
        <v>664</v>
      </c>
      <c r="D260" s="36" t="s">
        <v>665</v>
      </c>
      <c r="E260" s="36" t="s">
        <v>719</v>
      </c>
      <c r="F260" s="37" t="s">
        <v>766</v>
      </c>
      <c r="G260" s="36" t="s">
        <v>767</v>
      </c>
      <c r="H260" s="36" t="s">
        <v>710</v>
      </c>
      <c r="I260" s="36" t="s">
        <v>670</v>
      </c>
      <c r="J260" s="39" t="n">
        <v>13879000</v>
      </c>
      <c r="K260" s="39" t="n">
        <v>11168899.789132</v>
      </c>
      <c r="L260" s="88" t="s">
        <v>582</v>
      </c>
      <c r="M260" s="36" t="s">
        <v>768</v>
      </c>
      <c r="N260" s="36" t="s">
        <v>80</v>
      </c>
      <c r="O260" s="33" t="n">
        <v>46235</v>
      </c>
      <c r="P260" s="62" t="n">
        <v>46296</v>
      </c>
    </row>
    <row r="261" s="26" customFormat="true" ht="92.25" hidden="false" customHeight="true" outlineLevel="0" collapsed="false">
      <c r="B261" s="64" t="n">
        <f aca="false">B260+1</f>
        <v>40</v>
      </c>
      <c r="C261" s="36" t="s">
        <v>664</v>
      </c>
      <c r="D261" s="36" t="s">
        <v>665</v>
      </c>
      <c r="E261" s="36" t="s">
        <v>719</v>
      </c>
      <c r="F261" s="37" t="s">
        <v>769</v>
      </c>
      <c r="G261" s="36" t="s">
        <v>770</v>
      </c>
      <c r="H261" s="36" t="s">
        <v>771</v>
      </c>
      <c r="I261" s="36" t="s">
        <v>670</v>
      </c>
      <c r="J261" s="39" t="n">
        <v>6213495.71268796</v>
      </c>
      <c r="K261" s="39" t="n">
        <v>5000000</v>
      </c>
      <c r="L261" s="88" t="s">
        <v>582</v>
      </c>
      <c r="M261" s="36" t="s">
        <v>772</v>
      </c>
      <c r="N261" s="36" t="s">
        <v>730</v>
      </c>
      <c r="O261" s="33" t="n">
        <v>46235</v>
      </c>
      <c r="P261" s="62" t="n">
        <v>46266</v>
      </c>
    </row>
    <row r="262" s="26" customFormat="true" ht="92.25" hidden="false" customHeight="true" outlineLevel="0" collapsed="false">
      <c r="B262" s="64" t="n">
        <f aca="false">B261+1</f>
        <v>41</v>
      </c>
      <c r="C262" s="36" t="s">
        <v>664</v>
      </c>
      <c r="D262" s="36" t="s">
        <v>665</v>
      </c>
      <c r="E262" s="36" t="s">
        <v>719</v>
      </c>
      <c r="F262" s="37" t="s">
        <v>773</v>
      </c>
      <c r="G262" s="36" t="s">
        <v>774</v>
      </c>
      <c r="H262" s="36" t="s">
        <v>771</v>
      </c>
      <c r="I262" s="36" t="s">
        <v>670</v>
      </c>
      <c r="J262" s="39" t="n">
        <v>5100000</v>
      </c>
      <c r="K262" s="39" t="n">
        <v>4104142.31818182</v>
      </c>
      <c r="L262" s="88" t="s">
        <v>582</v>
      </c>
      <c r="M262" s="36" t="s">
        <v>775</v>
      </c>
      <c r="N262" s="36" t="s">
        <v>80</v>
      </c>
      <c r="O262" s="33" t="n">
        <v>46266</v>
      </c>
      <c r="P262" s="62" t="n">
        <v>46327</v>
      </c>
    </row>
    <row r="263" s="26" customFormat="true" ht="92.25" hidden="false" customHeight="true" outlineLevel="0" collapsed="false">
      <c r="B263" s="64" t="n">
        <f aca="false">B262+1</f>
        <v>42</v>
      </c>
      <c r="C263" s="36" t="s">
        <v>664</v>
      </c>
      <c r="D263" s="36" t="s">
        <v>665</v>
      </c>
      <c r="E263" s="36" t="s">
        <v>719</v>
      </c>
      <c r="F263" s="37" t="s">
        <v>776</v>
      </c>
      <c r="G263" s="36" t="s">
        <v>777</v>
      </c>
      <c r="H263" s="36" t="s">
        <v>771</v>
      </c>
      <c r="I263" s="36" t="s">
        <v>670</v>
      </c>
      <c r="J263" s="39" t="n">
        <v>15000000</v>
      </c>
      <c r="K263" s="39" t="n">
        <v>12070500</v>
      </c>
      <c r="L263" s="88" t="s">
        <v>582</v>
      </c>
      <c r="M263" s="36" t="s">
        <v>765</v>
      </c>
      <c r="N263" s="36" t="s">
        <v>730</v>
      </c>
      <c r="O263" s="33" t="n">
        <v>46082</v>
      </c>
      <c r="P263" s="62" t="n">
        <v>46113</v>
      </c>
    </row>
    <row r="264" s="26" customFormat="true" ht="92.25" hidden="false" customHeight="true" outlineLevel="0" collapsed="false">
      <c r="B264" s="64" t="n">
        <f aca="false">B263+1</f>
        <v>43</v>
      </c>
      <c r="C264" s="36" t="s">
        <v>664</v>
      </c>
      <c r="D264" s="36" t="s">
        <v>665</v>
      </c>
      <c r="E264" s="36" t="s">
        <v>719</v>
      </c>
      <c r="F264" s="37" t="s">
        <v>778</v>
      </c>
      <c r="G264" s="36" t="s">
        <v>779</v>
      </c>
      <c r="H264" s="36" t="s">
        <v>771</v>
      </c>
      <c r="I264" s="36" t="s">
        <v>670</v>
      </c>
      <c r="J264" s="39" t="n">
        <v>18640487.6860376</v>
      </c>
      <c r="K264" s="39" t="n">
        <v>15000000.4409544</v>
      </c>
      <c r="L264" s="88" t="s">
        <v>582</v>
      </c>
      <c r="M264" s="36" t="s">
        <v>780</v>
      </c>
      <c r="N264" s="36" t="s">
        <v>80</v>
      </c>
      <c r="O264" s="33" t="n">
        <v>46235</v>
      </c>
      <c r="P264" s="62" t="n">
        <v>46296</v>
      </c>
    </row>
    <row r="265" s="26" customFormat="true" ht="92.25" hidden="false" customHeight="true" outlineLevel="0" collapsed="false">
      <c r="B265" s="64" t="n">
        <f aca="false">B264+1</f>
        <v>44</v>
      </c>
      <c r="C265" s="36" t="s">
        <v>664</v>
      </c>
      <c r="D265" s="36" t="s">
        <v>665</v>
      </c>
      <c r="E265" s="36" t="s">
        <v>719</v>
      </c>
      <c r="F265" s="37" t="s">
        <v>781</v>
      </c>
      <c r="G265" s="36" t="s">
        <v>782</v>
      </c>
      <c r="H265" s="36" t="s">
        <v>771</v>
      </c>
      <c r="I265" s="36" t="s">
        <v>670</v>
      </c>
      <c r="J265" s="39" t="n">
        <v>230000000</v>
      </c>
      <c r="K265" s="39" t="n">
        <v>230000000</v>
      </c>
      <c r="L265" s="88" t="s">
        <v>582</v>
      </c>
      <c r="M265" s="36" t="s">
        <v>783</v>
      </c>
      <c r="N265" s="36" t="s">
        <v>80</v>
      </c>
      <c r="O265" s="33" t="n">
        <v>46113</v>
      </c>
      <c r="P265" s="62" t="n">
        <v>46174</v>
      </c>
    </row>
    <row r="266" s="26" customFormat="true" ht="92.25" hidden="false" customHeight="true" outlineLevel="0" collapsed="false">
      <c r="B266" s="64" t="n">
        <f aca="false">B265+1</f>
        <v>45</v>
      </c>
      <c r="C266" s="36" t="s">
        <v>664</v>
      </c>
      <c r="D266" s="36" t="s">
        <v>665</v>
      </c>
      <c r="E266" s="36" t="s">
        <v>719</v>
      </c>
      <c r="F266" s="37" t="s">
        <v>784</v>
      </c>
      <c r="G266" s="36" t="s">
        <v>785</v>
      </c>
      <c r="H266" s="46" t="s">
        <v>674</v>
      </c>
      <c r="I266" s="36" t="s">
        <v>670</v>
      </c>
      <c r="J266" s="39" t="n">
        <v>111832147.017743</v>
      </c>
      <c r="K266" s="39" t="n">
        <v>111832147.017743</v>
      </c>
      <c r="L266" s="88" t="s">
        <v>582</v>
      </c>
      <c r="M266" s="36" t="s">
        <v>783</v>
      </c>
      <c r="N266" s="36" t="s">
        <v>80</v>
      </c>
      <c r="O266" s="33" t="n">
        <v>46113</v>
      </c>
      <c r="P266" s="62" t="n">
        <v>46174</v>
      </c>
    </row>
    <row r="267" s="26" customFormat="true" ht="92.25" hidden="false" customHeight="true" outlineLevel="0" collapsed="false">
      <c r="A267" s="16"/>
      <c r="B267" s="55" t="n">
        <v>45</v>
      </c>
      <c r="C267" s="56" t="s">
        <v>664</v>
      </c>
      <c r="D267" s="56" t="s">
        <v>665</v>
      </c>
      <c r="E267" s="56" t="s">
        <v>786</v>
      </c>
      <c r="F267" s="57"/>
      <c r="G267" s="56"/>
      <c r="H267" s="56"/>
      <c r="I267" s="56"/>
      <c r="J267" s="58" t="n">
        <f aca="false">SUM(J222:J266)</f>
        <v>1257987483.43669</v>
      </c>
      <c r="K267" s="58" t="n">
        <f aca="false">SUM(K222:K266)</f>
        <v>1091836660.61681</v>
      </c>
      <c r="L267" s="56"/>
      <c r="M267" s="56"/>
      <c r="N267" s="56"/>
      <c r="O267" s="59"/>
      <c r="P267" s="60"/>
      <c r="Q267" s="16"/>
      <c r="R267" s="16"/>
      <c r="S267" s="16"/>
      <c r="T267" s="16"/>
      <c r="U267" s="16"/>
      <c r="V267" s="16"/>
    </row>
    <row r="268" s="26" customFormat="true" ht="92.25" hidden="false" customHeight="true" outlineLevel="0" collapsed="false">
      <c r="B268" s="64" t="n">
        <v>1</v>
      </c>
      <c r="C268" s="36" t="s">
        <v>787</v>
      </c>
      <c r="D268" s="36" t="s">
        <v>665</v>
      </c>
      <c r="E268" s="36" t="s">
        <v>788</v>
      </c>
      <c r="F268" s="37" t="s">
        <v>789</v>
      </c>
      <c r="G268" s="36" t="s">
        <v>790</v>
      </c>
      <c r="H268" s="36" t="s">
        <v>791</v>
      </c>
      <c r="I268" s="36" t="s">
        <v>670</v>
      </c>
      <c r="J268" s="39" t="n">
        <v>4881684</v>
      </c>
      <c r="K268" s="39" t="n">
        <v>4400000</v>
      </c>
      <c r="L268" s="36" t="s">
        <v>582</v>
      </c>
      <c r="M268" s="36" t="s">
        <v>792</v>
      </c>
      <c r="N268" s="36" t="s">
        <v>793</v>
      </c>
      <c r="O268" s="33" t="n">
        <v>46174</v>
      </c>
      <c r="P268" s="62" t="n">
        <v>46143</v>
      </c>
    </row>
    <row r="269" s="16" customFormat="true" ht="92.25" hidden="false" customHeight="true" outlineLevel="0" collapsed="false">
      <c r="A269" s="26"/>
      <c r="B269" s="64" t="n">
        <f aca="false">B268+1</f>
        <v>2</v>
      </c>
      <c r="C269" s="36" t="s">
        <v>787</v>
      </c>
      <c r="D269" s="36" t="s">
        <v>665</v>
      </c>
      <c r="E269" s="36" t="s">
        <v>788</v>
      </c>
      <c r="F269" s="65" t="s">
        <v>794</v>
      </c>
      <c r="G269" s="36" t="s">
        <v>795</v>
      </c>
      <c r="H269" s="36" t="s">
        <v>796</v>
      </c>
      <c r="I269" s="36" t="s">
        <v>571</v>
      </c>
      <c r="J269" s="39" t="n">
        <v>2352941.17647059</v>
      </c>
      <c r="K269" s="39" t="n">
        <v>2000000</v>
      </c>
      <c r="L269" s="36" t="s">
        <v>797</v>
      </c>
      <c r="M269" s="36" t="s">
        <v>798</v>
      </c>
      <c r="N269" s="36" t="s">
        <v>80</v>
      </c>
      <c r="O269" s="33" t="n">
        <v>46082</v>
      </c>
      <c r="P269" s="62" t="n">
        <v>46174</v>
      </c>
      <c r="Q269" s="26"/>
      <c r="R269" s="26"/>
      <c r="S269" s="26"/>
      <c r="T269" s="26"/>
      <c r="U269" s="26"/>
      <c r="V269" s="26"/>
    </row>
    <row r="270" s="26" customFormat="true" ht="92.25" hidden="false" customHeight="true" outlineLevel="0" collapsed="false">
      <c r="B270" s="64" t="n">
        <f aca="false">B269+1</f>
        <v>3</v>
      </c>
      <c r="C270" s="36" t="s">
        <v>787</v>
      </c>
      <c r="D270" s="36" t="s">
        <v>665</v>
      </c>
      <c r="E270" s="36" t="s">
        <v>788</v>
      </c>
      <c r="F270" s="37" t="s">
        <v>799</v>
      </c>
      <c r="G270" s="36" t="s">
        <v>795</v>
      </c>
      <c r="H270" s="36" t="s">
        <v>796</v>
      </c>
      <c r="I270" s="36" t="s">
        <v>571</v>
      </c>
      <c r="J270" s="39" t="n">
        <v>1066974.11764706</v>
      </c>
      <c r="K270" s="39" t="n">
        <v>906928</v>
      </c>
      <c r="L270" s="36" t="s">
        <v>797</v>
      </c>
      <c r="M270" s="36" t="s">
        <v>798</v>
      </c>
      <c r="N270" s="36" t="s">
        <v>80</v>
      </c>
      <c r="O270" s="33" t="n">
        <v>46082</v>
      </c>
      <c r="P270" s="62" t="n">
        <v>46174</v>
      </c>
    </row>
    <row r="271" s="26" customFormat="true" ht="92.25" hidden="false" customHeight="true" outlineLevel="0" collapsed="false">
      <c r="B271" s="64" t="n">
        <f aca="false">B270+1</f>
        <v>4</v>
      </c>
      <c r="C271" s="36" t="s">
        <v>787</v>
      </c>
      <c r="D271" s="36" t="s">
        <v>665</v>
      </c>
      <c r="E271" s="36" t="s">
        <v>788</v>
      </c>
      <c r="F271" s="37" t="s">
        <v>800</v>
      </c>
      <c r="G271" s="36" t="s">
        <v>795</v>
      </c>
      <c r="H271" s="36" t="s">
        <v>796</v>
      </c>
      <c r="I271" s="36" t="s">
        <v>571</v>
      </c>
      <c r="J271" s="39" t="n">
        <v>2939809.41176471</v>
      </c>
      <c r="K271" s="39" t="n">
        <v>2498838</v>
      </c>
      <c r="L271" s="36" t="s">
        <v>797</v>
      </c>
      <c r="M271" s="36" t="s">
        <v>798</v>
      </c>
      <c r="N271" s="36" t="s">
        <v>80</v>
      </c>
      <c r="O271" s="33" t="n">
        <v>46082</v>
      </c>
      <c r="P271" s="62" t="n">
        <v>46174</v>
      </c>
    </row>
    <row r="272" s="26" customFormat="true" ht="92.25" hidden="false" customHeight="true" outlineLevel="0" collapsed="false">
      <c r="B272" s="64" t="n">
        <f aca="false">B271+1</f>
        <v>5</v>
      </c>
      <c r="C272" s="36" t="s">
        <v>787</v>
      </c>
      <c r="D272" s="36" t="s">
        <v>665</v>
      </c>
      <c r="E272" s="36" t="s">
        <v>788</v>
      </c>
      <c r="F272" s="65" t="s">
        <v>801</v>
      </c>
      <c r="G272" s="36" t="s">
        <v>795</v>
      </c>
      <c r="H272" s="36" t="s">
        <v>796</v>
      </c>
      <c r="I272" s="36" t="s">
        <v>571</v>
      </c>
      <c r="J272" s="39" t="n">
        <v>1317370.58823529</v>
      </c>
      <c r="K272" s="39" t="n">
        <v>1119765</v>
      </c>
      <c r="L272" s="36" t="s">
        <v>797</v>
      </c>
      <c r="M272" s="36" t="s">
        <v>798</v>
      </c>
      <c r="N272" s="36" t="s">
        <v>80</v>
      </c>
      <c r="O272" s="33" t="n">
        <v>46082</v>
      </c>
      <c r="P272" s="62" t="n">
        <v>46174</v>
      </c>
    </row>
    <row r="273" s="26" customFormat="true" ht="92.25" hidden="false" customHeight="true" outlineLevel="0" collapsed="false">
      <c r="B273" s="64" t="n">
        <f aca="false">B272+1</f>
        <v>6</v>
      </c>
      <c r="C273" s="36" t="s">
        <v>787</v>
      </c>
      <c r="D273" s="36" t="s">
        <v>665</v>
      </c>
      <c r="E273" s="36" t="s">
        <v>788</v>
      </c>
      <c r="F273" s="65" t="s">
        <v>802</v>
      </c>
      <c r="G273" s="36" t="s">
        <v>803</v>
      </c>
      <c r="H273" s="36" t="s">
        <v>804</v>
      </c>
      <c r="I273" s="36" t="s">
        <v>571</v>
      </c>
      <c r="J273" s="39" t="n">
        <v>2117647.05882353</v>
      </c>
      <c r="K273" s="39" t="n">
        <v>1800000</v>
      </c>
      <c r="L273" s="36" t="s">
        <v>805</v>
      </c>
      <c r="M273" s="36" t="s">
        <v>806</v>
      </c>
      <c r="N273" s="36" t="s">
        <v>80</v>
      </c>
      <c r="O273" s="33" t="n">
        <v>46082</v>
      </c>
      <c r="P273" s="62" t="n">
        <v>46174</v>
      </c>
    </row>
    <row r="274" s="26" customFormat="true" ht="92.25" hidden="false" customHeight="true" outlineLevel="0" collapsed="false">
      <c r="B274" s="64" t="n">
        <f aca="false">B273+1</f>
        <v>7</v>
      </c>
      <c r="C274" s="36" t="s">
        <v>787</v>
      </c>
      <c r="D274" s="36" t="s">
        <v>665</v>
      </c>
      <c r="E274" s="36" t="s">
        <v>788</v>
      </c>
      <c r="F274" s="37" t="s">
        <v>807</v>
      </c>
      <c r="G274" s="36" t="s">
        <v>803</v>
      </c>
      <c r="H274" s="36" t="s">
        <v>796</v>
      </c>
      <c r="I274" s="36" t="s">
        <v>571</v>
      </c>
      <c r="J274" s="39" t="n">
        <v>1778823.52941176</v>
      </c>
      <c r="K274" s="39" t="n">
        <v>1512000</v>
      </c>
      <c r="L274" s="36" t="s">
        <v>23</v>
      </c>
      <c r="M274" s="36" t="s">
        <v>806</v>
      </c>
      <c r="N274" s="36" t="s">
        <v>80</v>
      </c>
      <c r="O274" s="33" t="n">
        <v>46082</v>
      </c>
      <c r="P274" s="62" t="n">
        <v>46174</v>
      </c>
    </row>
    <row r="275" s="26" customFormat="true" ht="92.25" hidden="false" customHeight="true" outlineLevel="0" collapsed="false">
      <c r="B275" s="64" t="n">
        <f aca="false">B274+1</f>
        <v>8</v>
      </c>
      <c r="C275" s="36" t="s">
        <v>787</v>
      </c>
      <c r="D275" s="36" t="s">
        <v>665</v>
      </c>
      <c r="E275" s="36" t="s">
        <v>788</v>
      </c>
      <c r="F275" s="37" t="s">
        <v>808</v>
      </c>
      <c r="G275" s="36" t="s">
        <v>809</v>
      </c>
      <c r="H275" s="36" t="s">
        <v>791</v>
      </c>
      <c r="I275" s="36" t="s">
        <v>571</v>
      </c>
      <c r="J275" s="39" t="n">
        <v>3280818.82352941</v>
      </c>
      <c r="K275" s="39" t="n">
        <v>2788696</v>
      </c>
      <c r="L275" s="36" t="s">
        <v>582</v>
      </c>
      <c r="M275" s="36" t="s">
        <v>810</v>
      </c>
      <c r="N275" s="36" t="s">
        <v>80</v>
      </c>
      <c r="O275" s="33" t="n">
        <v>46023</v>
      </c>
      <c r="P275" s="62" t="n">
        <v>46082</v>
      </c>
    </row>
    <row r="276" s="26" customFormat="true" ht="92.25" hidden="false" customHeight="true" outlineLevel="0" collapsed="false">
      <c r="B276" s="64" t="n">
        <f aca="false">B275+1</f>
        <v>9</v>
      </c>
      <c r="C276" s="36" t="s">
        <v>787</v>
      </c>
      <c r="D276" s="36" t="s">
        <v>665</v>
      </c>
      <c r="E276" s="36" t="s">
        <v>788</v>
      </c>
      <c r="F276" s="37" t="s">
        <v>811</v>
      </c>
      <c r="G276" s="36" t="s">
        <v>809</v>
      </c>
      <c r="H276" s="36" t="s">
        <v>791</v>
      </c>
      <c r="I276" s="36" t="s">
        <v>571</v>
      </c>
      <c r="J276" s="39" t="n">
        <v>4624043.52941177</v>
      </c>
      <c r="K276" s="39" t="n">
        <v>3930437</v>
      </c>
      <c r="L276" s="36" t="s">
        <v>582</v>
      </c>
      <c r="M276" s="36" t="s">
        <v>810</v>
      </c>
      <c r="N276" s="36" t="s">
        <v>80</v>
      </c>
      <c r="O276" s="33" t="n">
        <v>46023</v>
      </c>
      <c r="P276" s="62" t="n">
        <v>46082</v>
      </c>
    </row>
    <row r="277" s="26" customFormat="true" ht="92.25" hidden="false" customHeight="true" outlineLevel="0" collapsed="false">
      <c r="B277" s="64" t="n">
        <f aca="false">B276+1</f>
        <v>10</v>
      </c>
      <c r="C277" s="36" t="s">
        <v>787</v>
      </c>
      <c r="D277" s="36" t="s">
        <v>665</v>
      </c>
      <c r="E277" s="36" t="s">
        <v>788</v>
      </c>
      <c r="F277" s="37" t="s">
        <v>812</v>
      </c>
      <c r="G277" s="36" t="s">
        <v>809</v>
      </c>
      <c r="H277" s="36" t="s">
        <v>791</v>
      </c>
      <c r="I277" s="36" t="s">
        <v>571</v>
      </c>
      <c r="J277" s="39" t="n">
        <v>3166496.47058824</v>
      </c>
      <c r="K277" s="39" t="n">
        <v>2691522</v>
      </c>
      <c r="L277" s="36" t="s">
        <v>582</v>
      </c>
      <c r="M277" s="36" t="s">
        <v>810</v>
      </c>
      <c r="N277" s="36" t="s">
        <v>80</v>
      </c>
      <c r="O277" s="33" t="n">
        <v>46023</v>
      </c>
      <c r="P277" s="62" t="n">
        <v>46082</v>
      </c>
    </row>
    <row r="278" s="26" customFormat="true" ht="92.25" hidden="false" customHeight="true" outlineLevel="0" collapsed="false">
      <c r="B278" s="64" t="n">
        <f aca="false">B277+1</f>
        <v>11</v>
      </c>
      <c r="C278" s="36" t="s">
        <v>787</v>
      </c>
      <c r="D278" s="36" t="s">
        <v>665</v>
      </c>
      <c r="E278" s="36" t="s">
        <v>788</v>
      </c>
      <c r="F278" s="37" t="s">
        <v>813</v>
      </c>
      <c r="G278" s="36" t="s">
        <v>809</v>
      </c>
      <c r="H278" s="36" t="s">
        <v>791</v>
      </c>
      <c r="I278" s="36" t="s">
        <v>571</v>
      </c>
      <c r="J278" s="39" t="n">
        <v>4410000</v>
      </c>
      <c r="K278" s="39" t="n">
        <v>3748500</v>
      </c>
      <c r="L278" s="36" t="s">
        <v>582</v>
      </c>
      <c r="M278" s="36" t="s">
        <v>810</v>
      </c>
      <c r="N278" s="36" t="s">
        <v>80</v>
      </c>
      <c r="O278" s="33" t="n">
        <v>46023</v>
      </c>
      <c r="P278" s="62" t="n">
        <v>46082</v>
      </c>
    </row>
    <row r="279" s="26" customFormat="true" ht="92.25" hidden="false" customHeight="true" outlineLevel="0" collapsed="false">
      <c r="B279" s="64" t="n">
        <f aca="false">B278+1</f>
        <v>12</v>
      </c>
      <c r="C279" s="36" t="s">
        <v>787</v>
      </c>
      <c r="D279" s="36" t="s">
        <v>665</v>
      </c>
      <c r="E279" s="36" t="s">
        <v>788</v>
      </c>
      <c r="F279" s="37" t="s">
        <v>814</v>
      </c>
      <c r="G279" s="36" t="s">
        <v>815</v>
      </c>
      <c r="H279" s="36" t="s">
        <v>791</v>
      </c>
      <c r="I279" s="36" t="s">
        <v>670</v>
      </c>
      <c r="J279" s="39" t="n">
        <v>65135812.6501201</v>
      </c>
      <c r="K279" s="39" t="n">
        <v>48812778</v>
      </c>
      <c r="L279" s="36" t="s">
        <v>582</v>
      </c>
      <c r="M279" s="36" t="s">
        <v>816</v>
      </c>
      <c r="N279" s="36" t="s">
        <v>793</v>
      </c>
      <c r="O279" s="33" t="n">
        <v>46143</v>
      </c>
      <c r="P279" s="62" t="n">
        <v>46174</v>
      </c>
    </row>
    <row r="280" s="26" customFormat="true" ht="92.25" hidden="false" customHeight="true" outlineLevel="0" collapsed="false">
      <c r="B280" s="64" t="n">
        <f aca="false">B279+1</f>
        <v>13</v>
      </c>
      <c r="C280" s="36" t="s">
        <v>787</v>
      </c>
      <c r="D280" s="36" t="s">
        <v>665</v>
      </c>
      <c r="E280" s="36" t="s">
        <v>788</v>
      </c>
      <c r="F280" s="37" t="s">
        <v>817</v>
      </c>
      <c r="G280" s="36" t="s">
        <v>815</v>
      </c>
      <c r="H280" s="36" t="s">
        <v>791</v>
      </c>
      <c r="I280" s="36" t="s">
        <v>571</v>
      </c>
      <c r="J280" s="39" t="n">
        <v>534932.941176471</v>
      </c>
      <c r="K280" s="39" t="n">
        <v>454693</v>
      </c>
      <c r="L280" s="36" t="s">
        <v>582</v>
      </c>
      <c r="M280" s="36" t="s">
        <v>818</v>
      </c>
      <c r="N280" s="36" t="s">
        <v>80</v>
      </c>
      <c r="O280" s="33" t="n">
        <v>46174</v>
      </c>
      <c r="P280" s="62" t="n">
        <v>46235</v>
      </c>
    </row>
    <row r="281" s="26" customFormat="true" ht="92.25" hidden="false" customHeight="true" outlineLevel="0" collapsed="false">
      <c r="B281" s="64" t="n">
        <f aca="false">B280+1</f>
        <v>14</v>
      </c>
      <c r="C281" s="36" t="s">
        <v>787</v>
      </c>
      <c r="D281" s="36" t="s">
        <v>665</v>
      </c>
      <c r="E281" s="36" t="s">
        <v>788</v>
      </c>
      <c r="F281" s="37" t="s">
        <v>819</v>
      </c>
      <c r="G281" s="36" t="s">
        <v>815</v>
      </c>
      <c r="H281" s="36" t="s">
        <v>791</v>
      </c>
      <c r="I281" s="36" t="s">
        <v>571</v>
      </c>
      <c r="J281" s="39" t="n">
        <v>1032941.17647059</v>
      </c>
      <c r="K281" s="39" t="n">
        <v>878000</v>
      </c>
      <c r="L281" s="36" t="s">
        <v>582</v>
      </c>
      <c r="M281" s="36" t="s">
        <v>820</v>
      </c>
      <c r="N281" s="36" t="s">
        <v>80</v>
      </c>
      <c r="O281" s="33" t="n">
        <v>46174</v>
      </c>
      <c r="P281" s="62" t="n">
        <v>46235</v>
      </c>
    </row>
    <row r="282" s="26" customFormat="true" ht="92.25" hidden="false" customHeight="true" outlineLevel="0" collapsed="false">
      <c r="B282" s="64" t="n">
        <f aca="false">B281+1</f>
        <v>15</v>
      </c>
      <c r="C282" s="36" t="s">
        <v>787</v>
      </c>
      <c r="D282" s="36" t="s">
        <v>665</v>
      </c>
      <c r="E282" s="36" t="s">
        <v>788</v>
      </c>
      <c r="F282" s="37" t="s">
        <v>821</v>
      </c>
      <c r="G282" s="36" t="s">
        <v>822</v>
      </c>
      <c r="H282" s="36" t="s">
        <v>791</v>
      </c>
      <c r="I282" s="36" t="s">
        <v>670</v>
      </c>
      <c r="J282" s="39" t="n">
        <v>5882353</v>
      </c>
      <c r="K282" s="39" t="n">
        <v>5000000</v>
      </c>
      <c r="L282" s="36" t="s">
        <v>582</v>
      </c>
      <c r="M282" s="36" t="s">
        <v>823</v>
      </c>
      <c r="N282" s="36" t="s">
        <v>730</v>
      </c>
      <c r="O282" s="33" t="n">
        <v>46174</v>
      </c>
      <c r="P282" s="62" t="n">
        <v>46204</v>
      </c>
    </row>
    <row r="283" s="26" customFormat="true" ht="92.25" hidden="false" customHeight="true" outlineLevel="0" collapsed="false">
      <c r="B283" s="64" t="n">
        <f aca="false">B282+1</f>
        <v>16</v>
      </c>
      <c r="C283" s="36" t="s">
        <v>787</v>
      </c>
      <c r="D283" s="36" t="s">
        <v>665</v>
      </c>
      <c r="E283" s="36" t="s">
        <v>788</v>
      </c>
      <c r="F283" s="37" t="s">
        <v>824</v>
      </c>
      <c r="G283" s="36" t="s">
        <v>825</v>
      </c>
      <c r="H283" s="36" t="s">
        <v>804</v>
      </c>
      <c r="I283" s="36" t="s">
        <v>670</v>
      </c>
      <c r="J283" s="39" t="n">
        <v>11804343</v>
      </c>
      <c r="K283" s="39" t="n">
        <v>8592019</v>
      </c>
      <c r="L283" s="36" t="s">
        <v>582</v>
      </c>
      <c r="M283" s="36" t="s">
        <v>826</v>
      </c>
      <c r="N283" s="36" t="s">
        <v>730</v>
      </c>
      <c r="O283" s="33" t="n">
        <v>46143</v>
      </c>
      <c r="P283" s="62" t="n">
        <v>46174</v>
      </c>
    </row>
    <row r="284" s="26" customFormat="true" ht="92.25" hidden="false" customHeight="true" outlineLevel="0" collapsed="false">
      <c r="B284" s="64" t="n">
        <f aca="false">B283+1</f>
        <v>17</v>
      </c>
      <c r="C284" s="36" t="s">
        <v>787</v>
      </c>
      <c r="D284" s="36" t="s">
        <v>665</v>
      </c>
      <c r="E284" s="36" t="s">
        <v>788</v>
      </c>
      <c r="F284" s="37" t="s">
        <v>827</v>
      </c>
      <c r="G284" s="36" t="s">
        <v>828</v>
      </c>
      <c r="H284" s="36" t="s">
        <v>804</v>
      </c>
      <c r="I284" s="36" t="s">
        <v>670</v>
      </c>
      <c r="J284" s="39" t="n">
        <v>33019558</v>
      </c>
      <c r="K284" s="39" t="n">
        <v>23894988</v>
      </c>
      <c r="L284" s="36" t="s">
        <v>829</v>
      </c>
      <c r="M284" s="36" t="s">
        <v>830</v>
      </c>
      <c r="N284" s="36" t="s">
        <v>80</v>
      </c>
      <c r="O284" s="33" t="n">
        <v>46054</v>
      </c>
      <c r="P284" s="62" t="n">
        <v>46113</v>
      </c>
    </row>
    <row r="285" s="26" customFormat="true" ht="92.25" hidden="false" customHeight="true" outlineLevel="0" collapsed="false">
      <c r="B285" s="64" t="n">
        <f aca="false">B284+1</f>
        <v>18</v>
      </c>
      <c r="C285" s="36" t="s">
        <v>787</v>
      </c>
      <c r="D285" s="36" t="s">
        <v>665</v>
      </c>
      <c r="E285" s="36" t="s">
        <v>788</v>
      </c>
      <c r="F285" s="37" t="s">
        <v>831</v>
      </c>
      <c r="G285" s="36" t="s">
        <v>832</v>
      </c>
      <c r="H285" s="36" t="s">
        <v>791</v>
      </c>
      <c r="I285" s="36" t="s">
        <v>571</v>
      </c>
      <c r="J285" s="39" t="n">
        <v>1066791.76470588</v>
      </c>
      <c r="K285" s="39" t="n">
        <v>906773</v>
      </c>
      <c r="L285" s="36" t="s">
        <v>582</v>
      </c>
      <c r="M285" s="36" t="s">
        <v>833</v>
      </c>
      <c r="N285" s="36" t="s">
        <v>80</v>
      </c>
      <c r="O285" s="33" t="n">
        <v>46082</v>
      </c>
      <c r="P285" s="62" t="n">
        <v>46143</v>
      </c>
    </row>
    <row r="286" s="26" customFormat="true" ht="92.25" hidden="false" customHeight="true" outlineLevel="0" collapsed="false">
      <c r="B286" s="64" t="n">
        <f aca="false">B285+1</f>
        <v>19</v>
      </c>
      <c r="C286" s="36" t="s">
        <v>787</v>
      </c>
      <c r="D286" s="36" t="s">
        <v>665</v>
      </c>
      <c r="E286" s="36" t="s">
        <v>788</v>
      </c>
      <c r="F286" s="37" t="s">
        <v>834</v>
      </c>
      <c r="G286" s="36" t="s">
        <v>832</v>
      </c>
      <c r="H286" s="36" t="s">
        <v>791</v>
      </c>
      <c r="I286" s="36" t="s">
        <v>571</v>
      </c>
      <c r="J286" s="39" t="n">
        <v>1230343.52941176</v>
      </c>
      <c r="K286" s="39" t="n">
        <v>1045792</v>
      </c>
      <c r="L286" s="36" t="s">
        <v>582</v>
      </c>
      <c r="M286" s="36" t="s">
        <v>833</v>
      </c>
      <c r="N286" s="36" t="s">
        <v>80</v>
      </c>
      <c r="O286" s="33" t="n">
        <v>46082</v>
      </c>
      <c r="P286" s="62" t="n">
        <v>46143</v>
      </c>
    </row>
    <row r="287" s="26" customFormat="true" ht="92.25" hidden="false" customHeight="true" outlineLevel="0" collapsed="false">
      <c r="B287" s="64" t="n">
        <f aca="false">B286+1</f>
        <v>20</v>
      </c>
      <c r="C287" s="36" t="s">
        <v>787</v>
      </c>
      <c r="D287" s="36" t="s">
        <v>665</v>
      </c>
      <c r="E287" s="36" t="s">
        <v>788</v>
      </c>
      <c r="F287" s="37" t="s">
        <v>835</v>
      </c>
      <c r="G287" s="36" t="s">
        <v>832</v>
      </c>
      <c r="H287" s="36" t="s">
        <v>791</v>
      </c>
      <c r="I287" s="36" t="s">
        <v>571</v>
      </c>
      <c r="J287" s="39" t="n">
        <v>1054141.17647059</v>
      </c>
      <c r="K287" s="39" t="n">
        <v>896020</v>
      </c>
      <c r="L287" s="36" t="s">
        <v>582</v>
      </c>
      <c r="M287" s="36" t="s">
        <v>833</v>
      </c>
      <c r="N287" s="36" t="s">
        <v>80</v>
      </c>
      <c r="O287" s="33" t="n">
        <v>46082</v>
      </c>
      <c r="P287" s="62" t="n">
        <v>46143</v>
      </c>
    </row>
    <row r="288" s="26" customFormat="true" ht="92.25" hidden="false" customHeight="true" outlineLevel="0" collapsed="false">
      <c r="B288" s="64" t="n">
        <f aca="false">B287+1</f>
        <v>21</v>
      </c>
      <c r="C288" s="36" t="s">
        <v>787</v>
      </c>
      <c r="D288" s="36" t="s">
        <v>665</v>
      </c>
      <c r="E288" s="36" t="s">
        <v>788</v>
      </c>
      <c r="F288" s="37" t="s">
        <v>836</v>
      </c>
      <c r="G288" s="36" t="s">
        <v>837</v>
      </c>
      <c r="H288" s="36" t="s">
        <v>804</v>
      </c>
      <c r="I288" s="36" t="s">
        <v>571</v>
      </c>
      <c r="J288" s="39" t="n">
        <v>37173639</v>
      </c>
      <c r="K288" s="39" t="n">
        <v>19711819</v>
      </c>
      <c r="L288" s="36" t="s">
        <v>829</v>
      </c>
      <c r="M288" s="36" t="s">
        <v>838</v>
      </c>
      <c r="N288" s="36" t="s">
        <v>730</v>
      </c>
      <c r="O288" s="33" t="n">
        <v>46266</v>
      </c>
      <c r="P288" s="62" t="n">
        <v>46204</v>
      </c>
    </row>
    <row r="289" s="26" customFormat="true" ht="92.25" hidden="false" customHeight="true" outlineLevel="0" collapsed="false">
      <c r="B289" s="64" t="n">
        <f aca="false">B288+1</f>
        <v>22</v>
      </c>
      <c r="C289" s="36" t="s">
        <v>787</v>
      </c>
      <c r="D289" s="36" t="s">
        <v>665</v>
      </c>
      <c r="E289" s="36" t="s">
        <v>788</v>
      </c>
      <c r="F289" s="37" t="s">
        <v>839</v>
      </c>
      <c r="G289" s="36" t="s">
        <v>840</v>
      </c>
      <c r="H289" s="36" t="s">
        <v>841</v>
      </c>
      <c r="I289" s="36" t="s">
        <v>571</v>
      </c>
      <c r="J289" s="39" t="n">
        <v>2470588.23529412</v>
      </c>
      <c r="K289" s="39" t="n">
        <v>2100000</v>
      </c>
      <c r="L289" s="36" t="s">
        <v>829</v>
      </c>
      <c r="M289" s="36" t="s">
        <v>842</v>
      </c>
      <c r="N289" s="36" t="s">
        <v>80</v>
      </c>
      <c r="O289" s="33" t="n">
        <v>46082</v>
      </c>
      <c r="P289" s="62" t="n">
        <v>46143</v>
      </c>
    </row>
    <row r="290" s="26" customFormat="true" ht="92.25" hidden="false" customHeight="true" outlineLevel="0" collapsed="false">
      <c r="B290" s="64" t="n">
        <f aca="false">B289+1</f>
        <v>23</v>
      </c>
      <c r="C290" s="36" t="s">
        <v>787</v>
      </c>
      <c r="D290" s="36" t="s">
        <v>665</v>
      </c>
      <c r="E290" s="36" t="s">
        <v>788</v>
      </c>
      <c r="F290" s="37" t="s">
        <v>843</v>
      </c>
      <c r="G290" s="36" t="s">
        <v>844</v>
      </c>
      <c r="H290" s="36" t="s">
        <v>845</v>
      </c>
      <c r="I290" s="36" t="s">
        <v>571</v>
      </c>
      <c r="J290" s="39" t="n">
        <v>29491446</v>
      </c>
      <c r="K290" s="39" t="n">
        <v>25067729</v>
      </c>
      <c r="L290" s="36" t="s">
        <v>582</v>
      </c>
      <c r="M290" s="36" t="s">
        <v>846</v>
      </c>
      <c r="N290" s="36" t="s">
        <v>80</v>
      </c>
      <c r="O290" s="33" t="n">
        <v>46235</v>
      </c>
      <c r="P290" s="62" t="n">
        <v>46296</v>
      </c>
    </row>
    <row r="291" s="26" customFormat="true" ht="92.25" hidden="false" customHeight="true" outlineLevel="0" collapsed="false">
      <c r="B291" s="64" t="n">
        <f aca="false">B290+1</f>
        <v>24</v>
      </c>
      <c r="C291" s="36" t="s">
        <v>787</v>
      </c>
      <c r="D291" s="36" t="s">
        <v>665</v>
      </c>
      <c r="E291" s="36" t="s">
        <v>788</v>
      </c>
      <c r="F291" s="37" t="s">
        <v>847</v>
      </c>
      <c r="G291" s="36" t="s">
        <v>844</v>
      </c>
      <c r="H291" s="36" t="s">
        <v>848</v>
      </c>
      <c r="I291" s="36" t="s">
        <v>571</v>
      </c>
      <c r="J291" s="39" t="n">
        <v>18000000</v>
      </c>
      <c r="K291" s="39" t="n">
        <v>15300000</v>
      </c>
      <c r="L291" s="36" t="s">
        <v>23</v>
      </c>
      <c r="M291" s="36" t="s">
        <v>849</v>
      </c>
      <c r="N291" s="36" t="s">
        <v>730</v>
      </c>
      <c r="O291" s="33" t="n">
        <v>46235</v>
      </c>
      <c r="P291" s="62" t="n">
        <v>46296</v>
      </c>
    </row>
    <row r="292" s="26" customFormat="true" ht="92.25" hidden="false" customHeight="true" outlineLevel="0" collapsed="false">
      <c r="B292" s="64" t="n">
        <f aca="false">B291+1</f>
        <v>25</v>
      </c>
      <c r="C292" s="36" t="s">
        <v>787</v>
      </c>
      <c r="D292" s="36" t="s">
        <v>665</v>
      </c>
      <c r="E292" s="36" t="s">
        <v>788</v>
      </c>
      <c r="F292" s="37" t="s">
        <v>850</v>
      </c>
      <c r="G292" s="36" t="s">
        <v>851</v>
      </c>
      <c r="H292" s="36" t="s">
        <v>804</v>
      </c>
      <c r="I292" s="36" t="s">
        <v>670</v>
      </c>
      <c r="J292" s="39" t="n">
        <v>19205119.0066318</v>
      </c>
      <c r="K292" s="39" t="n">
        <v>13875835</v>
      </c>
      <c r="L292" s="36" t="s">
        <v>829</v>
      </c>
      <c r="M292" s="36" t="s">
        <v>852</v>
      </c>
      <c r="N292" s="36" t="s">
        <v>793</v>
      </c>
      <c r="O292" s="33" t="n">
        <v>46113</v>
      </c>
      <c r="P292" s="62" t="n">
        <v>46174</v>
      </c>
    </row>
    <row r="293" s="26" customFormat="true" ht="92.25" hidden="false" customHeight="true" outlineLevel="0" collapsed="false">
      <c r="B293" s="64" t="n">
        <f aca="false">B292+1</f>
        <v>26</v>
      </c>
      <c r="C293" s="36" t="s">
        <v>787</v>
      </c>
      <c r="D293" s="36" t="s">
        <v>665</v>
      </c>
      <c r="E293" s="36" t="s">
        <v>788</v>
      </c>
      <c r="F293" s="37" t="s">
        <v>853</v>
      </c>
      <c r="G293" s="36" t="s">
        <v>851</v>
      </c>
      <c r="H293" s="36" t="s">
        <v>791</v>
      </c>
      <c r="I293" s="36" t="s">
        <v>571</v>
      </c>
      <c r="J293" s="39" t="n">
        <v>1474571.76470588</v>
      </c>
      <c r="K293" s="39" t="n">
        <v>1253386</v>
      </c>
      <c r="L293" s="36" t="s">
        <v>582</v>
      </c>
      <c r="M293" s="36" t="s">
        <v>854</v>
      </c>
      <c r="N293" s="36" t="s">
        <v>80</v>
      </c>
      <c r="O293" s="33" t="n">
        <v>46143</v>
      </c>
      <c r="P293" s="62" t="n">
        <v>46204</v>
      </c>
    </row>
    <row r="294" s="26" customFormat="true" ht="92.25" hidden="false" customHeight="true" outlineLevel="0" collapsed="false">
      <c r="B294" s="64" t="n">
        <f aca="false">B293+1</f>
        <v>27</v>
      </c>
      <c r="C294" s="36" t="s">
        <v>787</v>
      </c>
      <c r="D294" s="36" t="s">
        <v>665</v>
      </c>
      <c r="E294" s="36" t="s">
        <v>788</v>
      </c>
      <c r="F294" s="37" t="s">
        <v>855</v>
      </c>
      <c r="G294" s="36" t="s">
        <v>851</v>
      </c>
      <c r="H294" s="36" t="s">
        <v>804</v>
      </c>
      <c r="I294" s="36" t="s">
        <v>571</v>
      </c>
      <c r="J294" s="39" t="n">
        <v>3660730.58823529</v>
      </c>
      <c r="K294" s="39" t="n">
        <v>3111621</v>
      </c>
      <c r="L294" s="36" t="s">
        <v>829</v>
      </c>
      <c r="M294" s="36" t="s">
        <v>854</v>
      </c>
      <c r="N294" s="36" t="s">
        <v>80</v>
      </c>
      <c r="O294" s="33" t="n">
        <v>46143</v>
      </c>
      <c r="P294" s="62" t="n">
        <v>46204</v>
      </c>
    </row>
    <row r="295" s="26" customFormat="true" ht="92.25" hidden="false" customHeight="true" outlineLevel="0" collapsed="false">
      <c r="B295" s="64" t="n">
        <f aca="false">B294+1</f>
        <v>28</v>
      </c>
      <c r="C295" s="36" t="s">
        <v>787</v>
      </c>
      <c r="D295" s="36" t="s">
        <v>665</v>
      </c>
      <c r="E295" s="36" t="s">
        <v>788</v>
      </c>
      <c r="F295" s="37" t="s">
        <v>856</v>
      </c>
      <c r="G295" s="36" t="s">
        <v>851</v>
      </c>
      <c r="H295" s="36" t="s">
        <v>804</v>
      </c>
      <c r="I295" s="36" t="s">
        <v>670</v>
      </c>
      <c r="J295" s="39" t="n">
        <v>12820700.5190127</v>
      </c>
      <c r="K295" s="39" t="n">
        <v>9607578</v>
      </c>
      <c r="L295" s="36" t="s">
        <v>829</v>
      </c>
      <c r="M295" s="36" t="s">
        <v>857</v>
      </c>
      <c r="N295" s="36" t="s">
        <v>80</v>
      </c>
      <c r="O295" s="33" t="n">
        <v>46266</v>
      </c>
      <c r="P295" s="62" t="n">
        <v>46357</v>
      </c>
    </row>
    <row r="296" s="26" customFormat="true" ht="92.25" hidden="false" customHeight="true" outlineLevel="0" collapsed="false">
      <c r="B296" s="64" t="n">
        <f aca="false">B295+1</f>
        <v>29</v>
      </c>
      <c r="C296" s="36" t="s">
        <v>787</v>
      </c>
      <c r="D296" s="36" t="s">
        <v>665</v>
      </c>
      <c r="E296" s="36" t="s">
        <v>788</v>
      </c>
      <c r="F296" s="37" t="s">
        <v>858</v>
      </c>
      <c r="G296" s="36" t="s">
        <v>851</v>
      </c>
      <c r="H296" s="36" t="s">
        <v>791</v>
      </c>
      <c r="I296" s="36" t="s">
        <v>670</v>
      </c>
      <c r="J296" s="39" t="n">
        <v>31228182</v>
      </c>
      <c r="K296" s="39" t="n">
        <v>23401220</v>
      </c>
      <c r="L296" s="36" t="s">
        <v>582</v>
      </c>
      <c r="M296" s="36" t="s">
        <v>859</v>
      </c>
      <c r="N296" s="36" t="s">
        <v>730</v>
      </c>
      <c r="O296" s="33" t="n">
        <v>46113</v>
      </c>
      <c r="P296" s="62" t="n">
        <v>46143</v>
      </c>
    </row>
    <row r="297" s="26" customFormat="true" ht="92.25" hidden="false" customHeight="true" outlineLevel="0" collapsed="false">
      <c r="B297" s="64" t="n">
        <f aca="false">B296+1</f>
        <v>30</v>
      </c>
      <c r="C297" s="36" t="s">
        <v>787</v>
      </c>
      <c r="D297" s="36" t="s">
        <v>665</v>
      </c>
      <c r="E297" s="36" t="s">
        <v>788</v>
      </c>
      <c r="F297" s="37" t="s">
        <v>860</v>
      </c>
      <c r="G297" s="36" t="s">
        <v>851</v>
      </c>
      <c r="H297" s="36" t="s">
        <v>791</v>
      </c>
      <c r="I297" s="36" t="s">
        <v>670</v>
      </c>
      <c r="J297" s="39" t="n">
        <v>22305843</v>
      </c>
      <c r="K297" s="39" t="n">
        <v>16715156</v>
      </c>
      <c r="L297" s="36" t="s">
        <v>582</v>
      </c>
      <c r="M297" s="36" t="s">
        <v>857</v>
      </c>
      <c r="N297" s="36" t="s">
        <v>80</v>
      </c>
      <c r="O297" s="33" t="n">
        <v>46266</v>
      </c>
      <c r="P297" s="62" t="n">
        <v>46357</v>
      </c>
    </row>
    <row r="298" s="26" customFormat="true" ht="92.25" hidden="false" customHeight="true" outlineLevel="0" collapsed="false">
      <c r="B298" s="64" t="n">
        <f aca="false">B297+1</f>
        <v>31</v>
      </c>
      <c r="C298" s="36" t="s">
        <v>787</v>
      </c>
      <c r="D298" s="36" t="s">
        <v>665</v>
      </c>
      <c r="E298" s="36" t="s">
        <v>788</v>
      </c>
      <c r="F298" s="37" t="s">
        <v>861</v>
      </c>
      <c r="G298" s="36" t="s">
        <v>851</v>
      </c>
      <c r="H298" s="36" t="s">
        <v>791</v>
      </c>
      <c r="I298" s="36" t="s">
        <v>670</v>
      </c>
      <c r="J298" s="39" t="n">
        <v>26767012</v>
      </c>
      <c r="K298" s="39" t="n">
        <v>20058189</v>
      </c>
      <c r="L298" s="36" t="s">
        <v>582</v>
      </c>
      <c r="M298" s="36" t="s">
        <v>857</v>
      </c>
      <c r="N298" s="36" t="s">
        <v>80</v>
      </c>
      <c r="O298" s="33" t="n">
        <v>46174</v>
      </c>
      <c r="P298" s="62" t="n">
        <v>46235</v>
      </c>
    </row>
    <row r="299" s="26" customFormat="true" ht="92.25" hidden="false" customHeight="true" outlineLevel="0" collapsed="false">
      <c r="B299" s="64" t="n">
        <f aca="false">B298+1</f>
        <v>32</v>
      </c>
      <c r="C299" s="36" t="s">
        <v>787</v>
      </c>
      <c r="D299" s="36" t="s">
        <v>665</v>
      </c>
      <c r="E299" s="36" t="s">
        <v>788</v>
      </c>
      <c r="F299" s="37" t="s">
        <v>862</v>
      </c>
      <c r="G299" s="36" t="s">
        <v>851</v>
      </c>
      <c r="H299" s="36" t="s">
        <v>791</v>
      </c>
      <c r="I299" s="36" t="s">
        <v>670</v>
      </c>
      <c r="J299" s="39" t="n">
        <v>2230585</v>
      </c>
      <c r="K299" s="39" t="n">
        <v>1671516</v>
      </c>
      <c r="L299" s="36" t="s">
        <v>582</v>
      </c>
      <c r="M299" s="36" t="s">
        <v>863</v>
      </c>
      <c r="N299" s="36" t="s">
        <v>730</v>
      </c>
      <c r="O299" s="33" t="n">
        <v>46266</v>
      </c>
      <c r="P299" s="62" t="n">
        <v>46296</v>
      </c>
    </row>
    <row r="300" s="26" customFormat="true" ht="92.25" hidden="false" customHeight="true" outlineLevel="0" collapsed="false">
      <c r="B300" s="64" t="n">
        <f aca="false">B299+1</f>
        <v>33</v>
      </c>
      <c r="C300" s="36" t="s">
        <v>787</v>
      </c>
      <c r="D300" s="36" t="s">
        <v>665</v>
      </c>
      <c r="E300" s="36" t="s">
        <v>788</v>
      </c>
      <c r="F300" s="37" t="s">
        <v>864</v>
      </c>
      <c r="G300" s="36" t="s">
        <v>865</v>
      </c>
      <c r="H300" s="36" t="s">
        <v>791</v>
      </c>
      <c r="I300" s="36" t="s">
        <v>571</v>
      </c>
      <c r="J300" s="39" t="n">
        <v>2949145</v>
      </c>
      <c r="K300" s="39" t="n">
        <v>2506773</v>
      </c>
      <c r="L300" s="36" t="s">
        <v>582</v>
      </c>
      <c r="M300" s="36" t="s">
        <v>866</v>
      </c>
      <c r="N300" s="36" t="s">
        <v>80</v>
      </c>
      <c r="O300" s="33" t="n">
        <v>46143</v>
      </c>
      <c r="P300" s="62" t="n">
        <v>46204</v>
      </c>
    </row>
    <row r="301" s="26" customFormat="true" ht="92.25" hidden="false" customHeight="true" outlineLevel="0" collapsed="false">
      <c r="B301" s="64" t="n">
        <f aca="false">B300+1</f>
        <v>34</v>
      </c>
      <c r="C301" s="36" t="s">
        <v>787</v>
      </c>
      <c r="D301" s="36" t="s">
        <v>665</v>
      </c>
      <c r="E301" s="36" t="s">
        <v>788</v>
      </c>
      <c r="F301" s="37" t="s">
        <v>867</v>
      </c>
      <c r="G301" s="36" t="s">
        <v>865</v>
      </c>
      <c r="H301" s="36" t="s">
        <v>791</v>
      </c>
      <c r="I301" s="36" t="s">
        <v>571</v>
      </c>
      <c r="J301" s="39" t="n">
        <v>541972.941176471</v>
      </c>
      <c r="K301" s="39" t="n">
        <v>460677</v>
      </c>
      <c r="L301" s="36" t="s">
        <v>582</v>
      </c>
      <c r="M301" s="36" t="s">
        <v>868</v>
      </c>
      <c r="N301" s="36" t="s">
        <v>80</v>
      </c>
      <c r="O301" s="33" t="n">
        <v>46174</v>
      </c>
      <c r="P301" s="62" t="n">
        <v>46235</v>
      </c>
    </row>
    <row r="302" s="26" customFormat="true" ht="92.25" hidden="false" customHeight="true" outlineLevel="0" collapsed="false">
      <c r="B302" s="64" t="n">
        <f aca="false">B301+1</f>
        <v>35</v>
      </c>
      <c r="C302" s="36" t="s">
        <v>787</v>
      </c>
      <c r="D302" s="36" t="s">
        <v>665</v>
      </c>
      <c r="E302" s="36" t="s">
        <v>788</v>
      </c>
      <c r="F302" s="37" t="s">
        <v>869</v>
      </c>
      <c r="G302" s="36" t="s">
        <v>870</v>
      </c>
      <c r="H302" s="36" t="s">
        <v>871</v>
      </c>
      <c r="I302" s="36" t="s">
        <v>670</v>
      </c>
      <c r="J302" s="39" t="n">
        <v>14613952</v>
      </c>
      <c r="K302" s="39" t="n">
        <v>12536368</v>
      </c>
      <c r="L302" s="36" t="s">
        <v>582</v>
      </c>
      <c r="M302" s="36" t="s">
        <v>838</v>
      </c>
      <c r="N302" s="36" t="s">
        <v>730</v>
      </c>
      <c r="O302" s="33" t="n">
        <v>46082</v>
      </c>
      <c r="P302" s="62" t="n">
        <v>46113</v>
      </c>
    </row>
    <row r="303" s="26" customFormat="true" ht="92.25" hidden="false" customHeight="true" outlineLevel="0" collapsed="false">
      <c r="A303" s="16"/>
      <c r="B303" s="55" t="n">
        <v>35</v>
      </c>
      <c r="C303" s="56" t="s">
        <v>787</v>
      </c>
      <c r="D303" s="56" t="s">
        <v>665</v>
      </c>
      <c r="E303" s="56" t="s">
        <v>872</v>
      </c>
      <c r="F303" s="57"/>
      <c r="G303" s="56"/>
      <c r="H303" s="56"/>
      <c r="I303" s="56"/>
      <c r="J303" s="58" t="n">
        <f aca="false">SUM(J268:J302)</f>
        <v>377631312.999294</v>
      </c>
      <c r="K303" s="58" t="n">
        <f aca="false">SUM(K268:K302)</f>
        <v>285255616</v>
      </c>
      <c r="L303" s="56"/>
      <c r="M303" s="56"/>
      <c r="N303" s="56"/>
      <c r="O303" s="59"/>
      <c r="P303" s="60"/>
      <c r="Q303" s="16"/>
      <c r="R303" s="16"/>
      <c r="S303" s="16"/>
      <c r="T303" s="16"/>
      <c r="U303" s="16"/>
      <c r="V303" s="16"/>
    </row>
    <row r="304" s="26" customFormat="true" ht="92.25" hidden="false" customHeight="true" outlineLevel="0" collapsed="false">
      <c r="B304" s="35" t="n">
        <v>1</v>
      </c>
      <c r="C304" s="93" t="s">
        <v>873</v>
      </c>
      <c r="D304" s="46" t="s">
        <v>874</v>
      </c>
      <c r="E304" s="36" t="s">
        <v>875</v>
      </c>
      <c r="F304" s="37" t="s">
        <v>876</v>
      </c>
      <c r="G304" s="36" t="s">
        <v>877</v>
      </c>
      <c r="H304" s="46" t="s">
        <v>878</v>
      </c>
      <c r="I304" s="46" t="s">
        <v>879</v>
      </c>
      <c r="J304" s="89" t="n">
        <v>69195563.83</v>
      </c>
      <c r="K304" s="89" t="n">
        <v>53533329.3825978</v>
      </c>
      <c r="L304" s="46" t="s">
        <v>880</v>
      </c>
      <c r="M304" s="46" t="s">
        <v>881</v>
      </c>
      <c r="N304" s="46" t="s">
        <v>96</v>
      </c>
      <c r="O304" s="33" t="n">
        <v>46266</v>
      </c>
      <c r="P304" s="51" t="n">
        <v>46357</v>
      </c>
      <c r="R304" s="94"/>
      <c r="S304" s="94"/>
      <c r="U304" s="94"/>
      <c r="V304" s="94"/>
    </row>
    <row r="305" s="16" customFormat="true" ht="92.25" hidden="false" customHeight="true" outlineLevel="0" collapsed="false">
      <c r="A305" s="26"/>
      <c r="B305" s="35" t="n">
        <f aca="false">B304+1</f>
        <v>2</v>
      </c>
      <c r="C305" s="46" t="s">
        <v>873</v>
      </c>
      <c r="D305" s="46" t="s">
        <v>874</v>
      </c>
      <c r="E305" s="36" t="s">
        <v>882</v>
      </c>
      <c r="F305" s="37" t="s">
        <v>883</v>
      </c>
      <c r="G305" s="36" t="s">
        <v>884</v>
      </c>
      <c r="H305" s="46" t="s">
        <v>878</v>
      </c>
      <c r="I305" s="46" t="s">
        <v>885</v>
      </c>
      <c r="J305" s="89" t="n">
        <v>50000000</v>
      </c>
      <c r="K305" s="89" t="n">
        <v>42929292</v>
      </c>
      <c r="L305" s="46" t="s">
        <v>886</v>
      </c>
      <c r="M305" s="46" t="s">
        <v>887</v>
      </c>
      <c r="N305" s="46" t="s">
        <v>96</v>
      </c>
      <c r="O305" s="33" t="n">
        <v>46266</v>
      </c>
      <c r="P305" s="51" t="n">
        <v>46357</v>
      </c>
      <c r="Q305" s="26"/>
      <c r="R305" s="94"/>
      <c r="S305" s="94"/>
      <c r="T305" s="26"/>
      <c r="U305" s="94"/>
      <c r="V305" s="94"/>
    </row>
    <row r="306" s="26" customFormat="true" ht="92.25" hidden="false" customHeight="true" outlineLevel="0" collapsed="false">
      <c r="B306" s="35" t="n">
        <f aca="false">B305+1</f>
        <v>3</v>
      </c>
      <c r="C306" s="36" t="s">
        <v>873</v>
      </c>
      <c r="D306" s="36" t="s">
        <v>874</v>
      </c>
      <c r="E306" s="36" t="s">
        <v>888</v>
      </c>
      <c r="F306" s="37" t="s">
        <v>889</v>
      </c>
      <c r="G306" s="36" t="s">
        <v>890</v>
      </c>
      <c r="H306" s="36" t="s">
        <v>891</v>
      </c>
      <c r="I306" s="36" t="s">
        <v>879</v>
      </c>
      <c r="J306" s="61" t="n">
        <v>1000000</v>
      </c>
      <c r="K306" s="61" t="n">
        <v>500000</v>
      </c>
      <c r="L306" s="36" t="s">
        <v>892</v>
      </c>
      <c r="M306" s="36" t="s">
        <v>893</v>
      </c>
      <c r="N306" s="36" t="s">
        <v>96</v>
      </c>
      <c r="O306" s="33" t="n">
        <v>46266</v>
      </c>
      <c r="P306" s="51" t="n">
        <v>46357</v>
      </c>
      <c r="Q306" s="95"/>
      <c r="R306" s="96"/>
      <c r="S306" s="96"/>
      <c r="T306" s="95"/>
      <c r="U306" s="94"/>
      <c r="V306" s="94"/>
    </row>
    <row r="307" s="26" customFormat="true" ht="92.25" hidden="false" customHeight="true" outlineLevel="0" collapsed="false">
      <c r="B307" s="35" t="n">
        <f aca="false">B306+1</f>
        <v>4</v>
      </c>
      <c r="C307" s="36" t="s">
        <v>873</v>
      </c>
      <c r="D307" s="36" t="s">
        <v>874</v>
      </c>
      <c r="E307" s="36" t="s">
        <v>888</v>
      </c>
      <c r="F307" s="37" t="s">
        <v>894</v>
      </c>
      <c r="G307" s="36" t="s">
        <v>895</v>
      </c>
      <c r="H307" s="36" t="s">
        <v>891</v>
      </c>
      <c r="I307" s="36" t="s">
        <v>879</v>
      </c>
      <c r="J307" s="61" t="n">
        <v>10000000</v>
      </c>
      <c r="K307" s="61" t="n">
        <v>5102040.81632653</v>
      </c>
      <c r="L307" s="36" t="s">
        <v>892</v>
      </c>
      <c r="M307" s="36" t="s">
        <v>896</v>
      </c>
      <c r="N307" s="36" t="s">
        <v>96</v>
      </c>
      <c r="O307" s="50" t="n">
        <v>46266</v>
      </c>
      <c r="P307" s="51" t="n">
        <v>46357</v>
      </c>
      <c r="Q307" s="95"/>
      <c r="R307" s="96"/>
      <c r="S307" s="96"/>
      <c r="T307" s="95"/>
      <c r="U307" s="94"/>
      <c r="V307" s="94"/>
    </row>
    <row r="308" s="95" customFormat="true" ht="92.25" hidden="false" customHeight="true" outlineLevel="0" collapsed="false">
      <c r="A308" s="26"/>
      <c r="B308" s="35" t="n">
        <f aca="false">B307+1</f>
        <v>5</v>
      </c>
      <c r="C308" s="46" t="s">
        <v>873</v>
      </c>
      <c r="D308" s="46" t="s">
        <v>874</v>
      </c>
      <c r="E308" s="36" t="s">
        <v>897</v>
      </c>
      <c r="F308" s="37" t="s">
        <v>898</v>
      </c>
      <c r="G308" s="36" t="s">
        <v>899</v>
      </c>
      <c r="H308" s="46" t="s">
        <v>130</v>
      </c>
      <c r="I308" s="46" t="s">
        <v>879</v>
      </c>
      <c r="J308" s="89" t="n">
        <v>14705882.5</v>
      </c>
      <c r="K308" s="89" t="n">
        <v>12500000</v>
      </c>
      <c r="L308" s="46" t="s">
        <v>23</v>
      </c>
      <c r="M308" s="46" t="s">
        <v>900</v>
      </c>
      <c r="N308" s="46" t="s">
        <v>96</v>
      </c>
      <c r="O308" s="50" t="n">
        <v>46174</v>
      </c>
      <c r="P308" s="51" t="n">
        <v>46357</v>
      </c>
      <c r="Q308" s="26"/>
      <c r="R308" s="94"/>
      <c r="S308" s="94"/>
      <c r="T308" s="26"/>
      <c r="U308" s="94"/>
      <c r="V308" s="94"/>
    </row>
    <row r="309" s="95" customFormat="true" ht="92.25" hidden="false" customHeight="true" outlineLevel="0" collapsed="false">
      <c r="A309" s="26"/>
      <c r="B309" s="35" t="n">
        <f aca="false">B308+1</f>
        <v>6</v>
      </c>
      <c r="C309" s="46" t="s">
        <v>873</v>
      </c>
      <c r="D309" s="46" t="s">
        <v>874</v>
      </c>
      <c r="E309" s="36" t="s">
        <v>901</v>
      </c>
      <c r="F309" s="37" t="s">
        <v>902</v>
      </c>
      <c r="G309" s="36" t="s">
        <v>903</v>
      </c>
      <c r="H309" s="46" t="s">
        <v>130</v>
      </c>
      <c r="I309" s="46" t="s">
        <v>879</v>
      </c>
      <c r="J309" s="89" t="n">
        <v>40000000</v>
      </c>
      <c r="K309" s="89" t="n">
        <v>40000000</v>
      </c>
      <c r="L309" s="46" t="s">
        <v>23</v>
      </c>
      <c r="M309" s="46" t="s">
        <v>900</v>
      </c>
      <c r="N309" s="46" t="s">
        <v>96</v>
      </c>
      <c r="O309" s="50" t="n">
        <v>46266</v>
      </c>
      <c r="P309" s="51" t="n">
        <v>46722</v>
      </c>
      <c r="Q309" s="26"/>
      <c r="R309" s="94"/>
      <c r="S309" s="94"/>
      <c r="T309" s="26"/>
      <c r="U309" s="94"/>
      <c r="V309" s="94"/>
    </row>
    <row r="310" s="26" customFormat="true" ht="92.25" hidden="false" customHeight="true" outlineLevel="0" collapsed="false">
      <c r="B310" s="64" t="n">
        <f aca="false">B309+1</f>
        <v>7</v>
      </c>
      <c r="C310" s="46" t="s">
        <v>873</v>
      </c>
      <c r="D310" s="46" t="s">
        <v>874</v>
      </c>
      <c r="E310" s="46" t="s">
        <v>904</v>
      </c>
      <c r="F310" s="65" t="s">
        <v>905</v>
      </c>
      <c r="G310" s="46" t="s">
        <v>906</v>
      </c>
      <c r="H310" s="46" t="s">
        <v>907</v>
      </c>
      <c r="I310" s="46" t="s">
        <v>879</v>
      </c>
      <c r="J310" s="89" t="n">
        <v>52983441.1</v>
      </c>
      <c r="K310" s="89" t="n">
        <v>45035924.737</v>
      </c>
      <c r="L310" s="46" t="s">
        <v>23</v>
      </c>
      <c r="M310" s="46" t="s">
        <v>908</v>
      </c>
      <c r="N310" s="46" t="s">
        <v>96</v>
      </c>
      <c r="O310" s="97" t="n">
        <v>46052</v>
      </c>
      <c r="P310" s="51" t="n">
        <v>46357</v>
      </c>
      <c r="R310" s="94"/>
      <c r="S310" s="94"/>
      <c r="U310" s="94"/>
      <c r="V310" s="94"/>
    </row>
    <row r="311" s="26" customFormat="true" ht="92.25" hidden="false" customHeight="true" outlineLevel="0" collapsed="false">
      <c r="B311" s="35" t="n">
        <f aca="false">B310+1</f>
        <v>8</v>
      </c>
      <c r="C311" s="46" t="s">
        <v>873</v>
      </c>
      <c r="D311" s="46" t="s">
        <v>874</v>
      </c>
      <c r="E311" s="36" t="s">
        <v>909</v>
      </c>
      <c r="F311" s="37" t="s">
        <v>910</v>
      </c>
      <c r="G311" s="36" t="s">
        <v>911</v>
      </c>
      <c r="H311" s="46" t="s">
        <v>125</v>
      </c>
      <c r="I311" s="46" t="s">
        <v>879</v>
      </c>
      <c r="J311" s="89" t="n">
        <v>135294118</v>
      </c>
      <c r="K311" s="89" t="n">
        <v>115000000</v>
      </c>
      <c r="L311" s="46" t="s">
        <v>23</v>
      </c>
      <c r="M311" s="46" t="s">
        <v>912</v>
      </c>
      <c r="N311" s="46" t="s">
        <v>80</v>
      </c>
      <c r="O311" s="97" t="n">
        <v>46327</v>
      </c>
      <c r="P311" s="51" t="n">
        <v>46722</v>
      </c>
      <c r="R311" s="94"/>
      <c r="S311" s="94"/>
      <c r="U311" s="94"/>
      <c r="V311" s="94"/>
    </row>
    <row r="312" s="26" customFormat="true" ht="92.25" hidden="false" customHeight="true" outlineLevel="0" collapsed="false">
      <c r="B312" s="35" t="n">
        <f aca="false">B311+1</f>
        <v>9</v>
      </c>
      <c r="C312" s="46" t="s">
        <v>873</v>
      </c>
      <c r="D312" s="46" t="s">
        <v>874</v>
      </c>
      <c r="E312" s="36" t="s">
        <v>913</v>
      </c>
      <c r="F312" s="37" t="s">
        <v>914</v>
      </c>
      <c r="G312" s="36" t="s">
        <v>915</v>
      </c>
      <c r="H312" s="46" t="s">
        <v>916</v>
      </c>
      <c r="I312" s="46" t="s">
        <v>879</v>
      </c>
      <c r="J312" s="89" t="n">
        <v>80357843</v>
      </c>
      <c r="K312" s="89" t="n">
        <v>45000000</v>
      </c>
      <c r="L312" s="46" t="s">
        <v>892</v>
      </c>
      <c r="M312" s="46" t="s">
        <v>917</v>
      </c>
      <c r="N312" s="46" t="s">
        <v>96</v>
      </c>
      <c r="O312" s="97" t="n">
        <v>46174</v>
      </c>
      <c r="P312" s="51" t="n">
        <v>46447</v>
      </c>
      <c r="R312" s="94"/>
      <c r="S312" s="94"/>
      <c r="U312" s="94"/>
      <c r="V312" s="94"/>
    </row>
    <row r="313" s="26" customFormat="true" ht="92.25" hidden="false" customHeight="true" outlineLevel="0" collapsed="false">
      <c r="A313" s="16"/>
      <c r="B313" s="55" t="n">
        <v>9</v>
      </c>
      <c r="C313" s="56" t="s">
        <v>918</v>
      </c>
      <c r="D313" s="56" t="s">
        <v>874</v>
      </c>
      <c r="E313" s="56" t="s">
        <v>919</v>
      </c>
      <c r="F313" s="57"/>
      <c r="G313" s="56"/>
      <c r="H313" s="56"/>
      <c r="I313" s="56"/>
      <c r="J313" s="58" t="n">
        <f aca="false">SUM(J304:J312)</f>
        <v>453536848.43</v>
      </c>
      <c r="K313" s="58" t="n">
        <f aca="false">SUM(K304:K312)</f>
        <v>359600586.935924</v>
      </c>
      <c r="L313" s="56"/>
      <c r="M313" s="56"/>
      <c r="N313" s="56"/>
      <c r="O313" s="98"/>
      <c r="P313" s="60"/>
      <c r="Q313" s="16"/>
      <c r="R313" s="16"/>
      <c r="S313" s="16"/>
      <c r="T313" s="16"/>
      <c r="U313" s="16"/>
      <c r="V313" s="16"/>
    </row>
    <row r="314" s="26" customFormat="true" ht="92.25" hidden="false" customHeight="true" outlineLevel="0" collapsed="false">
      <c r="A314" s="7"/>
      <c r="B314" s="99" t="n">
        <v>1</v>
      </c>
      <c r="C314" s="100" t="s">
        <v>920</v>
      </c>
      <c r="D314" s="100" t="s">
        <v>921</v>
      </c>
      <c r="E314" s="100" t="s">
        <v>922</v>
      </c>
      <c r="F314" s="101" t="s">
        <v>923</v>
      </c>
      <c r="G314" s="100" t="s">
        <v>924</v>
      </c>
      <c r="H314" s="100"/>
      <c r="I314" s="46" t="s">
        <v>581</v>
      </c>
      <c r="J314" s="102" t="n">
        <v>60000000</v>
      </c>
      <c r="K314" s="102" t="n">
        <v>31588020</v>
      </c>
      <c r="L314" s="100" t="s">
        <v>582</v>
      </c>
      <c r="M314" s="100" t="s">
        <v>925</v>
      </c>
      <c r="N314" s="100" t="s">
        <v>96</v>
      </c>
      <c r="O314" s="103" t="n">
        <v>46174</v>
      </c>
      <c r="P314" s="104" t="n">
        <v>46357</v>
      </c>
      <c r="Q314" s="7"/>
      <c r="R314" s="7"/>
      <c r="S314" s="7"/>
      <c r="T314" s="7"/>
      <c r="U314" s="7"/>
      <c r="V314" s="7"/>
    </row>
    <row r="315" s="16" customFormat="true" ht="92.25" hidden="false" customHeight="true" outlineLevel="0" collapsed="false">
      <c r="B315" s="55" t="n">
        <v>1</v>
      </c>
      <c r="C315" s="56" t="s">
        <v>920</v>
      </c>
      <c r="D315" s="56" t="s">
        <v>926</v>
      </c>
      <c r="E315" s="56" t="s">
        <v>927</v>
      </c>
      <c r="F315" s="57"/>
      <c r="G315" s="56"/>
      <c r="H315" s="56"/>
      <c r="I315" s="56"/>
      <c r="J315" s="58" t="n">
        <f aca="false">J314</f>
        <v>60000000</v>
      </c>
      <c r="K315" s="58" t="n">
        <f aca="false">K314</f>
        <v>31588020</v>
      </c>
      <c r="L315" s="56"/>
      <c r="M315" s="56"/>
      <c r="N315" s="56"/>
      <c r="O315" s="98"/>
      <c r="P315" s="60"/>
    </row>
    <row r="316" s="7" customFormat="true" ht="92.25" hidden="false" customHeight="true" outlineLevel="0" collapsed="false">
      <c r="A316" s="4"/>
      <c r="B316" s="105" t="n">
        <f aca="false">B22+B52+B63+B72+B88+B100+B113+B132</f>
        <v>116</v>
      </c>
      <c r="C316" s="106" t="s">
        <v>928</v>
      </c>
      <c r="D316" s="107"/>
      <c r="E316" s="106" t="s">
        <v>929</v>
      </c>
      <c r="F316" s="108"/>
      <c r="G316" s="106"/>
      <c r="H316" s="106"/>
      <c r="I316" s="106"/>
      <c r="J316" s="109" t="n">
        <f aca="false">J22+J52+J63+J72+J88+J100+J113+J132</f>
        <v>1774000898.63</v>
      </c>
      <c r="K316" s="109" t="n">
        <f aca="false">K22+K52+K63+K72+K88+K100+K113+K132</f>
        <v>1256144038.602</v>
      </c>
      <c r="L316" s="106"/>
      <c r="M316" s="106"/>
      <c r="N316" s="106"/>
      <c r="O316" s="110"/>
      <c r="P316" s="111"/>
      <c r="Q316" s="112"/>
      <c r="R316" s="112"/>
      <c r="S316" s="112"/>
      <c r="T316" s="112"/>
      <c r="U316" s="112"/>
      <c r="V316" s="112"/>
    </row>
    <row r="317" s="16" customFormat="true" ht="92.25" hidden="false" customHeight="true" outlineLevel="0" collapsed="false">
      <c r="A317" s="4"/>
      <c r="B317" s="105" t="n">
        <f aca="false">B189+B212+B221+B267+B303+B313+B315</f>
        <v>176</v>
      </c>
      <c r="C317" s="106" t="s">
        <v>930</v>
      </c>
      <c r="D317" s="107"/>
      <c r="E317" s="106" t="s">
        <v>931</v>
      </c>
      <c r="F317" s="108"/>
      <c r="G317" s="106"/>
      <c r="H317" s="106"/>
      <c r="I317" s="106"/>
      <c r="J317" s="109" t="n">
        <f aca="false">J189+J212+J221+J267+J303+J313+J315</f>
        <v>4843287334.92701</v>
      </c>
      <c r="K317" s="109" t="n">
        <f aca="false">K189+K212+K221+K267+K303+K313+K315</f>
        <v>3889876599.18899</v>
      </c>
      <c r="L317" s="106"/>
      <c r="M317" s="106"/>
      <c r="N317" s="106"/>
      <c r="O317" s="110"/>
      <c r="P317" s="111"/>
      <c r="Q317" s="112"/>
      <c r="R317" s="112"/>
      <c r="S317" s="112"/>
      <c r="T317" s="112"/>
      <c r="U317" s="112"/>
      <c r="V317" s="112"/>
    </row>
    <row r="318" s="112" customFormat="true" ht="92.25" hidden="false" customHeight="true" outlineLevel="0" collapsed="false">
      <c r="A318" s="4"/>
      <c r="B318" s="113" t="n">
        <f aca="false">B316+B317</f>
        <v>292</v>
      </c>
      <c r="C318" s="114" t="s">
        <v>932</v>
      </c>
      <c r="D318" s="115"/>
      <c r="E318" s="114" t="s">
        <v>933</v>
      </c>
      <c r="F318" s="116"/>
      <c r="G318" s="114"/>
      <c r="H318" s="114"/>
      <c r="I318" s="114"/>
      <c r="J318" s="117" t="n">
        <f aca="false">J316+J317</f>
        <v>6617288233.55701</v>
      </c>
      <c r="K318" s="117" t="n">
        <f aca="false">K316+K317</f>
        <v>5146020637.791</v>
      </c>
      <c r="L318" s="114"/>
      <c r="M318" s="114"/>
      <c r="N318" s="114"/>
      <c r="O318" s="118"/>
      <c r="P318" s="119"/>
    </row>
    <row r="319" s="112" customFormat="true" ht="92.25" hidden="false" customHeight="true" outlineLevel="0" collapsed="false">
      <c r="A319" s="1"/>
      <c r="B319" s="120" t="s">
        <v>934</v>
      </c>
      <c r="C319" s="120"/>
      <c r="D319" s="120"/>
      <c r="E319" s="120"/>
      <c r="F319" s="120"/>
      <c r="G319" s="120"/>
      <c r="H319" s="120"/>
      <c r="I319" s="120"/>
      <c r="J319" s="120"/>
      <c r="K319" s="120"/>
      <c r="L319" s="120"/>
      <c r="M319" s="120"/>
      <c r="N319" s="120"/>
      <c r="O319" s="120"/>
      <c r="P319" s="120"/>
      <c r="Q319" s="1"/>
      <c r="R319" s="1"/>
      <c r="S319" s="1"/>
      <c r="T319" s="1"/>
      <c r="U319" s="1"/>
      <c r="V319" s="1"/>
    </row>
    <row r="320" s="112" customFormat="true" ht="92.25" hidden="false" customHeight="true" outlineLevel="0" collapsed="false">
      <c r="A320" s="1"/>
      <c r="B320" s="2"/>
      <c r="C320" s="1"/>
      <c r="D320" s="1"/>
      <c r="E320" s="1"/>
      <c r="F320" s="3"/>
      <c r="G320" s="4"/>
      <c r="H320" s="4"/>
      <c r="I320" s="4"/>
      <c r="J320" s="5"/>
      <c r="K320" s="5"/>
      <c r="L320" s="4"/>
      <c r="M320" s="1"/>
      <c r="N320" s="1"/>
      <c r="O320" s="6"/>
      <c r="P320" s="6"/>
      <c r="Q320" s="1"/>
      <c r="R320" s="1"/>
      <c r="S320" s="1"/>
      <c r="T320" s="1"/>
      <c r="U320" s="1"/>
      <c r="V320" s="1"/>
    </row>
  </sheetData>
  <mergeCells count="17">
    <mergeCell ref="B4:P4"/>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B319:P31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6" pageOrder="downThenOver" orientation="landscape" blackAndWhite="false" draft="false" cellComments="none" horizontalDpi="300" verticalDpi="300" copies="1"/>
  <headerFooter differentFirst="false" differentOddEven="false">
    <oddHeader/>
    <oddFooter/>
  </headerFooter>
  <rowBreaks count="1" manualBreakCount="1">
    <brk id="21"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LibreOffice/24.2.3.2$Windows_X86_64 LibreOffice_project/433d9c2ded56988e8a90e6b2e771ee4e6a5ab2ba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2026-01-29T10:04:19Z</dcterms:created>
  <dc:creator/>
  <dc:description/>
  <dc:language>ro-RO</dc:language>
  <cp:lastModifiedBy/>
  <dcterms:modified xsi:type="dcterms:W3CDTF">2026-01-29T10:04:39Z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